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8700" tabRatio="931" activeTab="0"/>
  </bookViews>
  <sheets>
    <sheet name="А1" sheetId="1" r:id="rId1"/>
    <sheet name="А2" sheetId="2" r:id="rId2"/>
    <sheet name="А3" sheetId="3" r:id="rId3"/>
    <sheet name="А4" sheetId="4" r:id="rId4"/>
    <sheet name="А5" sheetId="5" r:id="rId5"/>
    <sheet name="А6" sheetId="6" r:id="rId6"/>
    <sheet name="А7" sheetId="7" r:id="rId7"/>
    <sheet name="А8" sheetId="8" r:id="rId8"/>
    <sheet name="А9" sheetId="9" r:id="rId9"/>
    <sheet name="А10" sheetId="10" r:id="rId10"/>
    <sheet name="А11" sheetId="11" r:id="rId11"/>
    <sheet name="А12" sheetId="12" r:id="rId12"/>
    <sheet name="А13" sheetId="13" r:id="rId13"/>
    <sheet name="В1" sheetId="14" r:id="rId14"/>
    <sheet name="В2" sheetId="15" r:id="rId15"/>
    <sheet name="В3" sheetId="16" r:id="rId16"/>
    <sheet name="В4" sheetId="17" r:id="rId17"/>
    <sheet name="В5" sheetId="18" r:id="rId18"/>
    <sheet name="В6" sheetId="19" r:id="rId19"/>
    <sheet name="В7" sheetId="20" r:id="rId20"/>
    <sheet name="В8" sheetId="21" r:id="rId21"/>
    <sheet name="В9" sheetId="22" r:id="rId22"/>
    <sheet name="В10" sheetId="23" r:id="rId23"/>
    <sheet name="В11" sheetId="24" r:id="rId24"/>
    <sheet name="В12" sheetId="25" r:id="rId25"/>
    <sheet name="В13" sheetId="26" r:id="rId26"/>
    <sheet name="В14" sheetId="27" r:id="rId27"/>
    <sheet name="В15" sheetId="28" r:id="rId28"/>
    <sheet name="С1" sheetId="29" r:id="rId29"/>
    <sheet name="С2" sheetId="30" r:id="rId30"/>
    <sheet name="С3" sheetId="31" r:id="rId31"/>
    <sheet name="С4" sheetId="32" r:id="rId32"/>
    <sheet name="ОТВЕТЫ" sheetId="33" r:id="rId33"/>
  </sheets>
  <definedNames/>
  <calcPr fullCalcOnLoad="1"/>
</workbook>
</file>

<file path=xl/sharedStrings.xml><?xml version="1.0" encoding="utf-8"?>
<sst xmlns="http://schemas.openxmlformats.org/spreadsheetml/2006/main" count="429" uniqueCount="41">
  <si>
    <t>А12</t>
  </si>
  <si>
    <t>А1</t>
  </si>
  <si>
    <t>Отметьте крестиком верный ответ</t>
  </si>
  <si>
    <t>(Х)</t>
  </si>
  <si>
    <t>В15</t>
  </si>
  <si>
    <t>Впишите ответ в клетки (в каждой клетке только 1 символ)</t>
  </si>
  <si>
    <t>В1</t>
  </si>
  <si>
    <t>В2</t>
  </si>
  <si>
    <t>В3</t>
  </si>
  <si>
    <t>В4</t>
  </si>
  <si>
    <t>В5</t>
  </si>
  <si>
    <t>В6</t>
  </si>
  <si>
    <t>В7В</t>
  </si>
  <si>
    <t>В8</t>
  </si>
  <si>
    <t>В9</t>
  </si>
  <si>
    <t>В10</t>
  </si>
  <si>
    <t>В11</t>
  </si>
  <si>
    <t>В12</t>
  </si>
  <si>
    <t>В13</t>
  </si>
  <si>
    <t>В14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</si>
  <si>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</si>
  <si>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</si>
  <si>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</si>
  <si>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</si>
  <si>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</si>
  <si>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</si>
  <si>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</si>
  <si>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</si>
  <si>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</si>
  <si>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</si>
  <si>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А13</t>
  </si>
  <si>
    <t xml:space="preserve"> </t>
  </si>
  <si>
    <t>В7</t>
  </si>
  <si>
    <t xml:space="preserve">_ </t>
  </si>
  <si>
    <t>Поле для ответа</t>
  </si>
  <si>
    <t xml:space="preserve">За части А и В вы набрали     </t>
  </si>
  <si>
    <t>первичных баллов</t>
  </si>
  <si>
    <t>Первичный</t>
  </si>
  <si>
    <t>Тестовый</t>
  </si>
  <si>
    <t>Тестовых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</si>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</sst>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49" fontId="0" fillId="0" borderId="4" xfId="0" applyNumberFormat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0" xfId="0" applyFill="1" applyAlignment="1">
      <alignment horizontal="right"/>
    </xf>
    <xf numFmtId="49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142875</xdr:rowOff>
    </xdr:from>
    <xdr:to>
      <xdr:col>9</xdr:col>
      <xdr:colOff>647700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66725"/>
          <a:ext cx="5791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76200</xdr:rowOff>
    </xdr:from>
    <xdr:to>
      <xdr:col>8</xdr:col>
      <xdr:colOff>571500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61975"/>
          <a:ext cx="5124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38100</xdr:rowOff>
    </xdr:from>
    <xdr:to>
      <xdr:col>9</xdr:col>
      <xdr:colOff>409575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61950"/>
          <a:ext cx="5791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66675</xdr:rowOff>
    </xdr:from>
    <xdr:to>
      <xdr:col>9</xdr:col>
      <xdr:colOff>447675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90525"/>
          <a:ext cx="5667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142875</xdr:rowOff>
    </xdr:from>
    <xdr:to>
      <xdr:col>9</xdr:col>
      <xdr:colOff>323850</xdr:colOff>
      <xdr:row>16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57531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</xdr:row>
      <xdr:rowOff>104775</xdr:rowOff>
    </xdr:from>
    <xdr:to>
      <xdr:col>20</xdr:col>
      <xdr:colOff>152400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90550"/>
          <a:ext cx="5781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114300</xdr:rowOff>
    </xdr:from>
    <xdr:to>
      <xdr:col>20</xdr:col>
      <xdr:colOff>133350</xdr:colOff>
      <xdr:row>11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0"/>
          <a:ext cx="5638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123825</xdr:rowOff>
    </xdr:from>
    <xdr:to>
      <xdr:col>19</xdr:col>
      <xdr:colOff>428625</xdr:colOff>
      <xdr:row>14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47675"/>
          <a:ext cx="57150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76200</xdr:rowOff>
    </xdr:from>
    <xdr:to>
      <xdr:col>19</xdr:col>
      <xdr:colOff>400050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23900"/>
          <a:ext cx="5810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57150</xdr:rowOff>
    </xdr:from>
    <xdr:to>
      <xdr:col>19</xdr:col>
      <xdr:colOff>95250</xdr:colOff>
      <xdr:row>16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42925"/>
          <a:ext cx="53816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19</xdr:col>
      <xdr:colOff>314325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42925"/>
          <a:ext cx="5762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628650</xdr:colOff>
      <xdr:row>14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7650"/>
          <a:ext cx="59626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104775</xdr:rowOff>
    </xdr:from>
    <xdr:to>
      <xdr:col>19</xdr:col>
      <xdr:colOff>485775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238250"/>
          <a:ext cx="5648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20</xdr:col>
      <xdr:colOff>114300</xdr:colOff>
      <xdr:row>16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"/>
          <a:ext cx="57816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104775</xdr:rowOff>
    </xdr:from>
    <xdr:to>
      <xdr:col>19</xdr:col>
      <xdr:colOff>609600</xdr:colOff>
      <xdr:row>15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28625"/>
          <a:ext cx="57531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</xdr:row>
      <xdr:rowOff>95250</xdr:rowOff>
    </xdr:from>
    <xdr:to>
      <xdr:col>19</xdr:col>
      <xdr:colOff>590550</xdr:colOff>
      <xdr:row>15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57175"/>
          <a:ext cx="57816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142875</xdr:rowOff>
    </xdr:from>
    <xdr:to>
      <xdr:col>19</xdr:col>
      <xdr:colOff>619125</xdr:colOff>
      <xdr:row>16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42875"/>
          <a:ext cx="57912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47625</xdr:rowOff>
    </xdr:from>
    <xdr:to>
      <xdr:col>19</xdr:col>
      <xdr:colOff>447675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475"/>
          <a:ext cx="5695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</xdr:row>
      <xdr:rowOff>0</xdr:rowOff>
    </xdr:from>
    <xdr:to>
      <xdr:col>19</xdr:col>
      <xdr:colOff>390525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71550"/>
          <a:ext cx="565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19050</xdr:rowOff>
    </xdr:from>
    <xdr:to>
      <xdr:col>19</xdr:col>
      <xdr:colOff>485775</xdr:colOff>
      <xdr:row>15</xdr:row>
      <xdr:rowOff>1790700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42900"/>
          <a:ext cx="5762625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66675</xdr:rowOff>
    </xdr:from>
    <xdr:to>
      <xdr:col>19</xdr:col>
      <xdr:colOff>371475</xdr:colOff>
      <xdr:row>14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2450"/>
          <a:ext cx="5781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0</xdr:rowOff>
    </xdr:from>
    <xdr:to>
      <xdr:col>8</xdr:col>
      <xdr:colOff>619125</xdr:colOff>
      <xdr:row>31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23850"/>
          <a:ext cx="577215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85725</xdr:rowOff>
    </xdr:from>
    <xdr:to>
      <xdr:col>9</xdr:col>
      <xdr:colOff>457200</xdr:colOff>
      <xdr:row>16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47650"/>
          <a:ext cx="57816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19050</xdr:rowOff>
    </xdr:from>
    <xdr:to>
      <xdr:col>9</xdr:col>
      <xdr:colOff>171450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42900"/>
          <a:ext cx="58102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9</xdr:col>
      <xdr:colOff>371475</xdr:colOff>
      <xdr:row>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81000"/>
          <a:ext cx="58578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95250</xdr:rowOff>
    </xdr:from>
    <xdr:to>
      <xdr:col>9</xdr:col>
      <xdr:colOff>266700</xdr:colOff>
      <xdr:row>19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19100"/>
          <a:ext cx="58197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0</xdr:rowOff>
    </xdr:from>
    <xdr:to>
      <xdr:col>8</xdr:col>
      <xdr:colOff>600075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3850"/>
          <a:ext cx="530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57150</xdr:rowOff>
    </xdr:from>
    <xdr:to>
      <xdr:col>9</xdr:col>
      <xdr:colOff>323850</xdr:colOff>
      <xdr:row>16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5791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95250</xdr:rowOff>
    </xdr:from>
    <xdr:to>
      <xdr:col>9</xdr:col>
      <xdr:colOff>390525</xdr:colOff>
      <xdr:row>16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57912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123825</xdr:rowOff>
    </xdr:from>
    <xdr:to>
      <xdr:col>10</xdr:col>
      <xdr:colOff>9525</xdr:colOff>
      <xdr:row>15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47675"/>
          <a:ext cx="58197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28575</xdr:rowOff>
    </xdr:from>
    <xdr:to>
      <xdr:col>9</xdr:col>
      <xdr:colOff>609600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14350"/>
          <a:ext cx="5781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0</xdr:rowOff>
    </xdr:from>
    <xdr:to>
      <xdr:col>9</xdr:col>
      <xdr:colOff>571500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5775"/>
          <a:ext cx="5791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115" zoomScaleNormal="115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password="CE28"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28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29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8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30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9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6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S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9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7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8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9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10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11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20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12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13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14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15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3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0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16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17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18</v>
      </c>
      <c r="B18" s="12" t="s">
        <v>40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4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19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B18" sqref="B18"/>
    </sheetView>
  </sheetViews>
  <sheetFormatPr defaultColWidth="9.00390625" defaultRowHeight="12.75"/>
  <cols>
    <col min="2" max="17" width="3.375" style="0" customWidth="1"/>
    <col min="18" max="18" width="3.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6" t="s">
        <v>4</v>
      </c>
      <c r="B18" s="12" t="s">
        <v>31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3" t="s">
        <v>31</v>
      </c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 sheet="1" objects="1" scenarios="1" selectLockedCells="1"/>
  <mergeCells count="1">
    <mergeCell ref="A20:R20"/>
  </mergeCells>
  <dataValidations count="1">
    <dataValidation type="textLength" allowBlank="1" showInputMessage="1" showErrorMessage="1" sqref="B18:R18">
      <formula1>1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33:H45"/>
  <sheetViews>
    <sheetView showGridLines="0" workbookViewId="0" topLeftCell="A11">
      <selection activeCell="B34" sqref="B34:H45"/>
    </sheetView>
  </sheetViews>
  <sheetFormatPr defaultColWidth="9.00390625" defaultRowHeight="12.75"/>
  <sheetData>
    <row r="33" spans="2:8" ht="13.5" thickBot="1">
      <c r="B33" s="27" t="s">
        <v>34</v>
      </c>
      <c r="C33" s="27"/>
      <c r="D33" s="27"/>
      <c r="E33" s="27"/>
      <c r="F33" s="27"/>
      <c r="G33" s="27"/>
      <c r="H33" s="27"/>
    </row>
    <row r="34" spans="2:8" ht="12.75">
      <c r="B34" s="18"/>
      <c r="C34" s="19"/>
      <c r="D34" s="19"/>
      <c r="E34" s="19"/>
      <c r="F34" s="19"/>
      <c r="G34" s="19"/>
      <c r="H34" s="20"/>
    </row>
    <row r="35" spans="2:8" ht="12.75">
      <c r="B35" s="21"/>
      <c r="C35" s="22"/>
      <c r="D35" s="22"/>
      <c r="E35" s="22"/>
      <c r="F35" s="22"/>
      <c r="G35" s="22"/>
      <c r="H35" s="23"/>
    </row>
    <row r="36" spans="2:8" ht="12.75">
      <c r="B36" s="21"/>
      <c r="C36" s="22"/>
      <c r="D36" s="22"/>
      <c r="E36" s="22"/>
      <c r="F36" s="22"/>
      <c r="G36" s="22"/>
      <c r="H36" s="23"/>
    </row>
    <row r="37" spans="2:8" ht="12.75">
      <c r="B37" s="21"/>
      <c r="C37" s="22"/>
      <c r="D37" s="22"/>
      <c r="E37" s="22"/>
      <c r="F37" s="22"/>
      <c r="G37" s="22"/>
      <c r="H37" s="23"/>
    </row>
    <row r="38" spans="2:8" ht="12.75">
      <c r="B38" s="21"/>
      <c r="C38" s="22"/>
      <c r="D38" s="22"/>
      <c r="E38" s="22"/>
      <c r="F38" s="22"/>
      <c r="G38" s="22"/>
      <c r="H38" s="23"/>
    </row>
    <row r="39" spans="2:8" ht="12.75">
      <c r="B39" s="21"/>
      <c r="C39" s="22"/>
      <c r="D39" s="22"/>
      <c r="E39" s="22"/>
      <c r="F39" s="22"/>
      <c r="G39" s="22"/>
      <c r="H39" s="23"/>
    </row>
    <row r="40" spans="2:8" ht="12.75">
      <c r="B40" s="21"/>
      <c r="C40" s="22"/>
      <c r="D40" s="22"/>
      <c r="E40" s="22"/>
      <c r="F40" s="22"/>
      <c r="G40" s="22"/>
      <c r="H40" s="23"/>
    </row>
    <row r="41" spans="2:8" ht="12.75">
      <c r="B41" s="21"/>
      <c r="C41" s="22"/>
      <c r="D41" s="22"/>
      <c r="E41" s="22"/>
      <c r="F41" s="22"/>
      <c r="G41" s="22"/>
      <c r="H41" s="23"/>
    </row>
    <row r="42" spans="2:8" ht="12.75">
      <c r="B42" s="21"/>
      <c r="C42" s="22"/>
      <c r="D42" s="22"/>
      <c r="E42" s="22"/>
      <c r="F42" s="22"/>
      <c r="G42" s="22"/>
      <c r="H42" s="23"/>
    </row>
    <row r="43" spans="2:8" ht="12.75">
      <c r="B43" s="21"/>
      <c r="C43" s="22"/>
      <c r="D43" s="22"/>
      <c r="E43" s="22"/>
      <c r="F43" s="22"/>
      <c r="G43" s="22"/>
      <c r="H43" s="23"/>
    </row>
    <row r="44" spans="2:8" ht="12.75">
      <c r="B44" s="21"/>
      <c r="C44" s="22"/>
      <c r="D44" s="22"/>
      <c r="E44" s="22"/>
      <c r="F44" s="22"/>
      <c r="G44" s="22"/>
      <c r="H44" s="23"/>
    </row>
    <row r="45" spans="2:8" ht="13.5" thickBot="1">
      <c r="B45" s="24"/>
      <c r="C45" s="25"/>
      <c r="D45" s="25"/>
      <c r="E45" s="25"/>
      <c r="F45" s="25"/>
      <c r="G45" s="25"/>
      <c r="H45" s="26"/>
    </row>
  </sheetData>
  <sheetProtection sheet="1" objects="1" scenarios="1" selectLockedCells="1"/>
  <mergeCells count="2">
    <mergeCell ref="B34:H45"/>
    <mergeCell ref="B33:H3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5:I37"/>
  <sheetViews>
    <sheetView showGridLines="0" workbookViewId="0" topLeftCell="A1">
      <selection activeCell="B26" sqref="B26:I37"/>
    </sheetView>
  </sheetViews>
  <sheetFormatPr defaultColWidth="9.00390625" defaultRowHeight="12.75"/>
  <sheetData>
    <row r="25" spans="2:9" ht="13.5" thickBot="1">
      <c r="B25" s="27" t="s">
        <v>34</v>
      </c>
      <c r="C25" s="27"/>
      <c r="D25" s="27"/>
      <c r="E25" s="27"/>
      <c r="F25" s="27"/>
      <c r="G25" s="27"/>
      <c r="H25" s="27"/>
      <c r="I25" s="27"/>
    </row>
    <row r="26" spans="2:9" ht="12.75">
      <c r="B26" s="28"/>
      <c r="C26" s="29"/>
      <c r="D26" s="29"/>
      <c r="E26" s="29"/>
      <c r="F26" s="29"/>
      <c r="G26" s="29"/>
      <c r="H26" s="29"/>
      <c r="I26" s="30"/>
    </row>
    <row r="27" spans="2:9" ht="12.75">
      <c r="B27" s="31"/>
      <c r="C27" s="32"/>
      <c r="D27" s="32"/>
      <c r="E27" s="32"/>
      <c r="F27" s="32"/>
      <c r="G27" s="32"/>
      <c r="H27" s="32"/>
      <c r="I27" s="33"/>
    </row>
    <row r="28" spans="2:9" ht="12.75">
      <c r="B28" s="31"/>
      <c r="C28" s="32"/>
      <c r="D28" s="32"/>
      <c r="E28" s="32"/>
      <c r="F28" s="32"/>
      <c r="G28" s="32"/>
      <c r="H28" s="32"/>
      <c r="I28" s="33"/>
    </row>
    <row r="29" spans="2:9" ht="12.75">
      <c r="B29" s="31"/>
      <c r="C29" s="32"/>
      <c r="D29" s="32"/>
      <c r="E29" s="32"/>
      <c r="F29" s="32"/>
      <c r="G29" s="32"/>
      <c r="H29" s="32"/>
      <c r="I29" s="33"/>
    </row>
    <row r="30" spans="2:9" ht="12.75">
      <c r="B30" s="31"/>
      <c r="C30" s="32"/>
      <c r="D30" s="32"/>
      <c r="E30" s="32"/>
      <c r="F30" s="32"/>
      <c r="G30" s="32"/>
      <c r="H30" s="32"/>
      <c r="I30" s="33"/>
    </row>
    <row r="31" spans="2:9" ht="12.75">
      <c r="B31" s="31"/>
      <c r="C31" s="32"/>
      <c r="D31" s="32"/>
      <c r="E31" s="32"/>
      <c r="F31" s="32"/>
      <c r="G31" s="32"/>
      <c r="H31" s="32"/>
      <c r="I31" s="33"/>
    </row>
    <row r="32" spans="2:9" ht="12.75">
      <c r="B32" s="31"/>
      <c r="C32" s="32"/>
      <c r="D32" s="32"/>
      <c r="E32" s="32"/>
      <c r="F32" s="32"/>
      <c r="G32" s="32"/>
      <c r="H32" s="32"/>
      <c r="I32" s="33"/>
    </row>
    <row r="33" spans="2:9" ht="12.75">
      <c r="B33" s="31"/>
      <c r="C33" s="32"/>
      <c r="D33" s="32"/>
      <c r="E33" s="32"/>
      <c r="F33" s="32"/>
      <c r="G33" s="32"/>
      <c r="H33" s="32"/>
      <c r="I33" s="33"/>
    </row>
    <row r="34" spans="2:9" ht="12.75">
      <c r="B34" s="31"/>
      <c r="C34" s="32"/>
      <c r="D34" s="32"/>
      <c r="E34" s="32"/>
      <c r="F34" s="32"/>
      <c r="G34" s="32"/>
      <c r="H34" s="32"/>
      <c r="I34" s="33"/>
    </row>
    <row r="35" spans="2:9" ht="12.75">
      <c r="B35" s="31"/>
      <c r="C35" s="32"/>
      <c r="D35" s="32"/>
      <c r="E35" s="32"/>
      <c r="F35" s="32"/>
      <c r="G35" s="32"/>
      <c r="H35" s="32"/>
      <c r="I35" s="33"/>
    </row>
    <row r="36" spans="2:9" ht="12.75">
      <c r="B36" s="31"/>
      <c r="C36" s="32"/>
      <c r="D36" s="32"/>
      <c r="E36" s="32"/>
      <c r="F36" s="32"/>
      <c r="G36" s="32"/>
      <c r="H36" s="32"/>
      <c r="I36" s="33"/>
    </row>
    <row r="37" spans="2:9" ht="13.5" thickBot="1">
      <c r="B37" s="34"/>
      <c r="C37" s="35"/>
      <c r="D37" s="35"/>
      <c r="E37" s="35"/>
      <c r="F37" s="35"/>
      <c r="G37" s="35"/>
      <c r="H37" s="35"/>
      <c r="I37" s="36"/>
    </row>
  </sheetData>
  <sheetProtection sheet="1" objects="1" scenarios="1" selectLockedCells="1"/>
  <mergeCells count="2">
    <mergeCell ref="B26:I37"/>
    <mergeCell ref="B25:I25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4:I53"/>
  <sheetViews>
    <sheetView showGridLines="0" workbookViewId="0" topLeftCell="A23">
      <selection activeCell="B25" sqref="B25:I53"/>
    </sheetView>
  </sheetViews>
  <sheetFormatPr defaultColWidth="9.00390625" defaultRowHeight="12.75"/>
  <sheetData>
    <row r="24" spans="2:9" ht="13.5" thickBot="1">
      <c r="B24" s="27" t="s">
        <v>34</v>
      </c>
      <c r="C24" s="27"/>
      <c r="D24" s="27"/>
      <c r="E24" s="27"/>
      <c r="F24" s="27"/>
      <c r="G24" s="27"/>
      <c r="H24" s="27"/>
      <c r="I24" s="27"/>
    </row>
    <row r="25" spans="2:9" ht="12.75">
      <c r="B25" s="37"/>
      <c r="C25" s="38"/>
      <c r="D25" s="38"/>
      <c r="E25" s="38"/>
      <c r="F25" s="38"/>
      <c r="G25" s="38"/>
      <c r="H25" s="38"/>
      <c r="I25" s="39"/>
    </row>
    <row r="26" spans="2:9" ht="12.75">
      <c r="B26" s="40"/>
      <c r="C26" s="41"/>
      <c r="D26" s="41"/>
      <c r="E26" s="41"/>
      <c r="F26" s="41"/>
      <c r="G26" s="41"/>
      <c r="H26" s="41"/>
      <c r="I26" s="42"/>
    </row>
    <row r="27" spans="2:9" ht="12.75">
      <c r="B27" s="40"/>
      <c r="C27" s="41"/>
      <c r="D27" s="41"/>
      <c r="E27" s="41"/>
      <c r="F27" s="41"/>
      <c r="G27" s="41"/>
      <c r="H27" s="41"/>
      <c r="I27" s="42"/>
    </row>
    <row r="28" spans="2:9" ht="12.75">
      <c r="B28" s="40"/>
      <c r="C28" s="41"/>
      <c r="D28" s="41"/>
      <c r="E28" s="41"/>
      <c r="F28" s="41"/>
      <c r="G28" s="41"/>
      <c r="H28" s="41"/>
      <c r="I28" s="42"/>
    </row>
    <row r="29" spans="2:9" ht="12.75">
      <c r="B29" s="40"/>
      <c r="C29" s="41"/>
      <c r="D29" s="41"/>
      <c r="E29" s="41"/>
      <c r="F29" s="41"/>
      <c r="G29" s="41"/>
      <c r="H29" s="41"/>
      <c r="I29" s="42"/>
    </row>
    <row r="30" spans="2:9" ht="12.75">
      <c r="B30" s="40"/>
      <c r="C30" s="41"/>
      <c r="D30" s="41"/>
      <c r="E30" s="41"/>
      <c r="F30" s="41"/>
      <c r="G30" s="41"/>
      <c r="H30" s="41"/>
      <c r="I30" s="42"/>
    </row>
    <row r="31" spans="2:9" ht="12.75">
      <c r="B31" s="40"/>
      <c r="C31" s="41"/>
      <c r="D31" s="41"/>
      <c r="E31" s="41"/>
      <c r="F31" s="41"/>
      <c r="G31" s="41"/>
      <c r="H31" s="41"/>
      <c r="I31" s="42"/>
    </row>
    <row r="32" spans="2:9" ht="12.75">
      <c r="B32" s="40"/>
      <c r="C32" s="41"/>
      <c r="D32" s="41"/>
      <c r="E32" s="41"/>
      <c r="F32" s="41"/>
      <c r="G32" s="41"/>
      <c r="H32" s="41"/>
      <c r="I32" s="42"/>
    </row>
    <row r="33" spans="2:9" ht="12.75">
      <c r="B33" s="40"/>
      <c r="C33" s="41"/>
      <c r="D33" s="41"/>
      <c r="E33" s="41"/>
      <c r="F33" s="41"/>
      <c r="G33" s="41"/>
      <c r="H33" s="41"/>
      <c r="I33" s="42"/>
    </row>
    <row r="34" spans="2:9" ht="12.75">
      <c r="B34" s="40"/>
      <c r="C34" s="41"/>
      <c r="D34" s="41"/>
      <c r="E34" s="41"/>
      <c r="F34" s="41"/>
      <c r="G34" s="41"/>
      <c r="H34" s="41"/>
      <c r="I34" s="42"/>
    </row>
    <row r="35" spans="2:9" ht="12.75">
      <c r="B35" s="40"/>
      <c r="C35" s="41"/>
      <c r="D35" s="41"/>
      <c r="E35" s="41"/>
      <c r="F35" s="41"/>
      <c r="G35" s="41"/>
      <c r="H35" s="41"/>
      <c r="I35" s="42"/>
    </row>
    <row r="36" spans="2:9" ht="12.75">
      <c r="B36" s="40"/>
      <c r="C36" s="41"/>
      <c r="D36" s="41"/>
      <c r="E36" s="41"/>
      <c r="F36" s="41"/>
      <c r="G36" s="41"/>
      <c r="H36" s="41"/>
      <c r="I36" s="42"/>
    </row>
    <row r="37" spans="2:9" ht="12.75">
      <c r="B37" s="40"/>
      <c r="C37" s="41"/>
      <c r="D37" s="41"/>
      <c r="E37" s="41"/>
      <c r="F37" s="41"/>
      <c r="G37" s="41"/>
      <c r="H37" s="41"/>
      <c r="I37" s="42"/>
    </row>
    <row r="38" spans="2:9" ht="12.75">
      <c r="B38" s="40"/>
      <c r="C38" s="41"/>
      <c r="D38" s="41"/>
      <c r="E38" s="41"/>
      <c r="F38" s="41"/>
      <c r="G38" s="41"/>
      <c r="H38" s="41"/>
      <c r="I38" s="42"/>
    </row>
    <row r="39" spans="2:9" ht="12.75">
      <c r="B39" s="40"/>
      <c r="C39" s="41"/>
      <c r="D39" s="41"/>
      <c r="E39" s="41"/>
      <c r="F39" s="41"/>
      <c r="G39" s="41"/>
      <c r="H39" s="41"/>
      <c r="I39" s="42"/>
    </row>
    <row r="40" spans="2:9" ht="12.75">
      <c r="B40" s="40"/>
      <c r="C40" s="41"/>
      <c r="D40" s="41"/>
      <c r="E40" s="41"/>
      <c r="F40" s="41"/>
      <c r="G40" s="41"/>
      <c r="H40" s="41"/>
      <c r="I40" s="42"/>
    </row>
    <row r="41" spans="2:9" ht="12.75">
      <c r="B41" s="40"/>
      <c r="C41" s="41"/>
      <c r="D41" s="41"/>
      <c r="E41" s="41"/>
      <c r="F41" s="41"/>
      <c r="G41" s="41"/>
      <c r="H41" s="41"/>
      <c r="I41" s="42"/>
    </row>
    <row r="42" spans="2:9" ht="12.75">
      <c r="B42" s="40"/>
      <c r="C42" s="41"/>
      <c r="D42" s="41"/>
      <c r="E42" s="41"/>
      <c r="F42" s="41"/>
      <c r="G42" s="41"/>
      <c r="H42" s="41"/>
      <c r="I42" s="42"/>
    </row>
    <row r="43" spans="2:9" ht="12.75">
      <c r="B43" s="40"/>
      <c r="C43" s="41"/>
      <c r="D43" s="41"/>
      <c r="E43" s="41"/>
      <c r="F43" s="41"/>
      <c r="G43" s="41"/>
      <c r="H43" s="41"/>
      <c r="I43" s="42"/>
    </row>
    <row r="44" spans="2:9" ht="12.75">
      <c r="B44" s="40"/>
      <c r="C44" s="41"/>
      <c r="D44" s="41"/>
      <c r="E44" s="41"/>
      <c r="F44" s="41"/>
      <c r="G44" s="41"/>
      <c r="H44" s="41"/>
      <c r="I44" s="42"/>
    </row>
    <row r="45" spans="2:9" ht="12.75">
      <c r="B45" s="40"/>
      <c r="C45" s="41"/>
      <c r="D45" s="41"/>
      <c r="E45" s="41"/>
      <c r="F45" s="41"/>
      <c r="G45" s="41"/>
      <c r="H45" s="41"/>
      <c r="I45" s="42"/>
    </row>
    <row r="46" spans="2:9" ht="12.75">
      <c r="B46" s="40"/>
      <c r="C46" s="41"/>
      <c r="D46" s="41"/>
      <c r="E46" s="41"/>
      <c r="F46" s="41"/>
      <c r="G46" s="41"/>
      <c r="H46" s="41"/>
      <c r="I46" s="42"/>
    </row>
    <row r="47" spans="2:9" ht="12.75">
      <c r="B47" s="40"/>
      <c r="C47" s="41"/>
      <c r="D47" s="41"/>
      <c r="E47" s="41"/>
      <c r="F47" s="41"/>
      <c r="G47" s="41"/>
      <c r="H47" s="41"/>
      <c r="I47" s="42"/>
    </row>
    <row r="48" spans="2:9" ht="12.75">
      <c r="B48" s="40"/>
      <c r="C48" s="41"/>
      <c r="D48" s="41"/>
      <c r="E48" s="41"/>
      <c r="F48" s="41"/>
      <c r="G48" s="41"/>
      <c r="H48" s="41"/>
      <c r="I48" s="42"/>
    </row>
    <row r="49" spans="2:9" ht="12.75">
      <c r="B49" s="40"/>
      <c r="C49" s="41"/>
      <c r="D49" s="41"/>
      <c r="E49" s="41"/>
      <c r="F49" s="41"/>
      <c r="G49" s="41"/>
      <c r="H49" s="41"/>
      <c r="I49" s="42"/>
    </row>
    <row r="50" spans="2:9" ht="12.75">
      <c r="B50" s="40"/>
      <c r="C50" s="41"/>
      <c r="D50" s="41"/>
      <c r="E50" s="41"/>
      <c r="F50" s="41"/>
      <c r="G50" s="41"/>
      <c r="H50" s="41"/>
      <c r="I50" s="42"/>
    </row>
    <row r="51" spans="2:9" ht="12.75">
      <c r="B51" s="40"/>
      <c r="C51" s="41"/>
      <c r="D51" s="41"/>
      <c r="E51" s="41"/>
      <c r="F51" s="41"/>
      <c r="G51" s="41"/>
      <c r="H51" s="41"/>
      <c r="I51" s="42"/>
    </row>
    <row r="52" spans="2:9" ht="12.75">
      <c r="B52" s="40"/>
      <c r="C52" s="41"/>
      <c r="D52" s="41"/>
      <c r="E52" s="41"/>
      <c r="F52" s="41"/>
      <c r="G52" s="41"/>
      <c r="H52" s="41"/>
      <c r="I52" s="42"/>
    </row>
    <row r="53" spans="2:9" ht="13.5" thickBot="1">
      <c r="B53" s="43"/>
      <c r="C53" s="44"/>
      <c r="D53" s="44"/>
      <c r="E53" s="44"/>
      <c r="F53" s="44"/>
      <c r="G53" s="44"/>
      <c r="H53" s="44"/>
      <c r="I53" s="45"/>
    </row>
  </sheetData>
  <sheetProtection sheet="1" objects="1" scenarios="1" selectLockedCells="1"/>
  <mergeCells count="2">
    <mergeCell ref="B25:I53"/>
    <mergeCell ref="B24:I24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2:I55"/>
  <sheetViews>
    <sheetView showGridLines="0" workbookViewId="0" topLeftCell="A1">
      <selection activeCell="B23" sqref="B23:I55"/>
    </sheetView>
  </sheetViews>
  <sheetFormatPr defaultColWidth="9.00390625" defaultRowHeight="12.75"/>
  <sheetData>
    <row r="22" spans="2:9" ht="13.5" thickBot="1">
      <c r="B22" s="27" t="s">
        <v>34</v>
      </c>
      <c r="C22" s="27"/>
      <c r="D22" s="27"/>
      <c r="E22" s="27"/>
      <c r="F22" s="27"/>
      <c r="G22" s="27"/>
      <c r="H22" s="27"/>
      <c r="I22" s="27"/>
    </row>
    <row r="23" spans="2:9" ht="12.75">
      <c r="B23" s="18"/>
      <c r="C23" s="19"/>
      <c r="D23" s="19"/>
      <c r="E23" s="19"/>
      <c r="F23" s="19"/>
      <c r="G23" s="19"/>
      <c r="H23" s="19"/>
      <c r="I23" s="20"/>
    </row>
    <row r="24" spans="2:9" ht="12.75">
      <c r="B24" s="21"/>
      <c r="C24" s="22"/>
      <c r="D24" s="22"/>
      <c r="E24" s="22"/>
      <c r="F24" s="22"/>
      <c r="G24" s="22"/>
      <c r="H24" s="22"/>
      <c r="I24" s="23"/>
    </row>
    <row r="25" spans="2:9" ht="12.75">
      <c r="B25" s="21"/>
      <c r="C25" s="22"/>
      <c r="D25" s="22"/>
      <c r="E25" s="22"/>
      <c r="F25" s="22"/>
      <c r="G25" s="22"/>
      <c r="H25" s="22"/>
      <c r="I25" s="23"/>
    </row>
    <row r="26" spans="2:9" ht="12.75">
      <c r="B26" s="21"/>
      <c r="C26" s="22"/>
      <c r="D26" s="22"/>
      <c r="E26" s="22"/>
      <c r="F26" s="22"/>
      <c r="G26" s="22"/>
      <c r="H26" s="22"/>
      <c r="I26" s="23"/>
    </row>
    <row r="27" spans="2:9" ht="12.75">
      <c r="B27" s="21"/>
      <c r="C27" s="22"/>
      <c r="D27" s="22"/>
      <c r="E27" s="22"/>
      <c r="F27" s="22"/>
      <c r="G27" s="22"/>
      <c r="H27" s="22"/>
      <c r="I27" s="23"/>
    </row>
    <row r="28" spans="2:9" ht="12.75">
      <c r="B28" s="21"/>
      <c r="C28" s="22"/>
      <c r="D28" s="22"/>
      <c r="E28" s="22"/>
      <c r="F28" s="22"/>
      <c r="G28" s="22"/>
      <c r="H28" s="22"/>
      <c r="I28" s="23"/>
    </row>
    <row r="29" spans="2:9" ht="12.75">
      <c r="B29" s="21"/>
      <c r="C29" s="22"/>
      <c r="D29" s="22"/>
      <c r="E29" s="22"/>
      <c r="F29" s="22"/>
      <c r="G29" s="22"/>
      <c r="H29" s="22"/>
      <c r="I29" s="23"/>
    </row>
    <row r="30" spans="2:9" ht="12.75">
      <c r="B30" s="21"/>
      <c r="C30" s="22"/>
      <c r="D30" s="22"/>
      <c r="E30" s="22"/>
      <c r="F30" s="22"/>
      <c r="G30" s="22"/>
      <c r="H30" s="22"/>
      <c r="I30" s="23"/>
    </row>
    <row r="31" spans="2:9" ht="12.75">
      <c r="B31" s="21"/>
      <c r="C31" s="22"/>
      <c r="D31" s="22"/>
      <c r="E31" s="22"/>
      <c r="F31" s="22"/>
      <c r="G31" s="22"/>
      <c r="H31" s="22"/>
      <c r="I31" s="23"/>
    </row>
    <row r="32" spans="2:9" ht="12.75">
      <c r="B32" s="21"/>
      <c r="C32" s="22"/>
      <c r="D32" s="22"/>
      <c r="E32" s="22"/>
      <c r="F32" s="22"/>
      <c r="G32" s="22"/>
      <c r="H32" s="22"/>
      <c r="I32" s="23"/>
    </row>
    <row r="33" spans="2:9" ht="12.75">
      <c r="B33" s="21"/>
      <c r="C33" s="22"/>
      <c r="D33" s="22"/>
      <c r="E33" s="22"/>
      <c r="F33" s="22"/>
      <c r="G33" s="22"/>
      <c r="H33" s="22"/>
      <c r="I33" s="23"/>
    </row>
    <row r="34" spans="2:9" ht="12.75">
      <c r="B34" s="21"/>
      <c r="C34" s="22"/>
      <c r="D34" s="22"/>
      <c r="E34" s="22"/>
      <c r="F34" s="22"/>
      <c r="G34" s="22"/>
      <c r="H34" s="22"/>
      <c r="I34" s="23"/>
    </row>
    <row r="35" spans="2:9" ht="12.75">
      <c r="B35" s="21"/>
      <c r="C35" s="22"/>
      <c r="D35" s="22"/>
      <c r="E35" s="22"/>
      <c r="F35" s="22"/>
      <c r="G35" s="22"/>
      <c r="H35" s="22"/>
      <c r="I35" s="23"/>
    </row>
    <row r="36" spans="2:9" ht="12.75">
      <c r="B36" s="21"/>
      <c r="C36" s="22"/>
      <c r="D36" s="22"/>
      <c r="E36" s="22"/>
      <c r="F36" s="22"/>
      <c r="G36" s="22"/>
      <c r="H36" s="22"/>
      <c r="I36" s="23"/>
    </row>
    <row r="37" spans="2:9" ht="12.75">
      <c r="B37" s="21"/>
      <c r="C37" s="22"/>
      <c r="D37" s="22"/>
      <c r="E37" s="22"/>
      <c r="F37" s="22"/>
      <c r="G37" s="22"/>
      <c r="H37" s="22"/>
      <c r="I37" s="23"/>
    </row>
    <row r="38" spans="2:9" ht="12.75">
      <c r="B38" s="21"/>
      <c r="C38" s="22"/>
      <c r="D38" s="22"/>
      <c r="E38" s="22"/>
      <c r="F38" s="22"/>
      <c r="G38" s="22"/>
      <c r="H38" s="22"/>
      <c r="I38" s="23"/>
    </row>
    <row r="39" spans="2:9" ht="12.75">
      <c r="B39" s="21"/>
      <c r="C39" s="22"/>
      <c r="D39" s="22"/>
      <c r="E39" s="22"/>
      <c r="F39" s="22"/>
      <c r="G39" s="22"/>
      <c r="H39" s="22"/>
      <c r="I39" s="23"/>
    </row>
    <row r="40" spans="2:9" ht="12.75">
      <c r="B40" s="21"/>
      <c r="C40" s="22"/>
      <c r="D40" s="22"/>
      <c r="E40" s="22"/>
      <c r="F40" s="22"/>
      <c r="G40" s="22"/>
      <c r="H40" s="22"/>
      <c r="I40" s="23"/>
    </row>
    <row r="41" spans="2:9" ht="12.75">
      <c r="B41" s="21"/>
      <c r="C41" s="22"/>
      <c r="D41" s="22"/>
      <c r="E41" s="22"/>
      <c r="F41" s="22"/>
      <c r="G41" s="22"/>
      <c r="H41" s="22"/>
      <c r="I41" s="23"/>
    </row>
    <row r="42" spans="2:9" ht="12.75">
      <c r="B42" s="21"/>
      <c r="C42" s="22"/>
      <c r="D42" s="22"/>
      <c r="E42" s="22"/>
      <c r="F42" s="22"/>
      <c r="G42" s="22"/>
      <c r="H42" s="22"/>
      <c r="I42" s="23"/>
    </row>
    <row r="43" spans="2:9" ht="12.75">
      <c r="B43" s="21"/>
      <c r="C43" s="22"/>
      <c r="D43" s="22"/>
      <c r="E43" s="22"/>
      <c r="F43" s="22"/>
      <c r="G43" s="22"/>
      <c r="H43" s="22"/>
      <c r="I43" s="23"/>
    </row>
    <row r="44" spans="2:9" ht="12.75">
      <c r="B44" s="21"/>
      <c r="C44" s="22"/>
      <c r="D44" s="22"/>
      <c r="E44" s="22"/>
      <c r="F44" s="22"/>
      <c r="G44" s="22"/>
      <c r="H44" s="22"/>
      <c r="I44" s="23"/>
    </row>
    <row r="45" spans="2:9" ht="12.75">
      <c r="B45" s="21"/>
      <c r="C45" s="22"/>
      <c r="D45" s="22"/>
      <c r="E45" s="22"/>
      <c r="F45" s="22"/>
      <c r="G45" s="22"/>
      <c r="H45" s="22"/>
      <c r="I45" s="23"/>
    </row>
    <row r="46" spans="2:9" ht="12.75">
      <c r="B46" s="21"/>
      <c r="C46" s="22"/>
      <c r="D46" s="22"/>
      <c r="E46" s="22"/>
      <c r="F46" s="22"/>
      <c r="G46" s="22"/>
      <c r="H46" s="22"/>
      <c r="I46" s="23"/>
    </row>
    <row r="47" spans="2:9" ht="12.75">
      <c r="B47" s="21"/>
      <c r="C47" s="22"/>
      <c r="D47" s="22"/>
      <c r="E47" s="22"/>
      <c r="F47" s="22"/>
      <c r="G47" s="22"/>
      <c r="H47" s="22"/>
      <c r="I47" s="23"/>
    </row>
    <row r="48" spans="2:9" ht="12.75">
      <c r="B48" s="21"/>
      <c r="C48" s="22"/>
      <c r="D48" s="22"/>
      <c r="E48" s="22"/>
      <c r="F48" s="22"/>
      <c r="G48" s="22"/>
      <c r="H48" s="22"/>
      <c r="I48" s="23"/>
    </row>
    <row r="49" spans="2:9" ht="12.75">
      <c r="B49" s="21"/>
      <c r="C49" s="22"/>
      <c r="D49" s="22"/>
      <c r="E49" s="22"/>
      <c r="F49" s="22"/>
      <c r="G49" s="22"/>
      <c r="H49" s="22"/>
      <c r="I49" s="23"/>
    </row>
    <row r="50" spans="2:9" ht="12.75">
      <c r="B50" s="21"/>
      <c r="C50" s="22"/>
      <c r="D50" s="22"/>
      <c r="E50" s="22"/>
      <c r="F50" s="22"/>
      <c r="G50" s="22"/>
      <c r="H50" s="22"/>
      <c r="I50" s="23"/>
    </row>
    <row r="51" spans="2:9" ht="12.75">
      <c r="B51" s="21"/>
      <c r="C51" s="22"/>
      <c r="D51" s="22"/>
      <c r="E51" s="22"/>
      <c r="F51" s="22"/>
      <c r="G51" s="22"/>
      <c r="H51" s="22"/>
      <c r="I51" s="23"/>
    </row>
    <row r="52" spans="2:9" ht="12.75">
      <c r="B52" s="21"/>
      <c r="C52" s="22"/>
      <c r="D52" s="22"/>
      <c r="E52" s="22"/>
      <c r="F52" s="22"/>
      <c r="G52" s="22"/>
      <c r="H52" s="22"/>
      <c r="I52" s="23"/>
    </row>
    <row r="53" spans="2:9" ht="12.75">
      <c r="B53" s="21"/>
      <c r="C53" s="22"/>
      <c r="D53" s="22"/>
      <c r="E53" s="22"/>
      <c r="F53" s="22"/>
      <c r="G53" s="22"/>
      <c r="H53" s="22"/>
      <c r="I53" s="23"/>
    </row>
    <row r="54" spans="2:9" ht="12.75">
      <c r="B54" s="21"/>
      <c r="C54" s="22"/>
      <c r="D54" s="22"/>
      <c r="E54" s="22"/>
      <c r="F54" s="22"/>
      <c r="G54" s="22"/>
      <c r="H54" s="22"/>
      <c r="I54" s="23"/>
    </row>
    <row r="55" spans="2:9" ht="13.5" thickBot="1">
      <c r="B55" s="24"/>
      <c r="C55" s="25"/>
      <c r="D55" s="25"/>
      <c r="E55" s="25"/>
      <c r="F55" s="25"/>
      <c r="G55" s="25"/>
      <c r="H55" s="25"/>
      <c r="I55" s="26"/>
    </row>
  </sheetData>
  <sheetProtection sheet="1" objects="1" scenarios="1" selectLockedCells="1"/>
  <mergeCells count="2">
    <mergeCell ref="B23:I55"/>
    <mergeCell ref="B22:I22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31"/>
  <sheetViews>
    <sheetView zoomScale="115" zoomScaleNormal="115" workbookViewId="0" topLeftCell="A1">
      <selection activeCell="W22" sqref="W22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14" width="3.875" style="0" customWidth="1"/>
    <col min="15" max="21" width="3.625" style="0" customWidth="1"/>
    <col min="22" max="22" width="4.125" style="0" customWidth="1"/>
    <col min="23" max="23" width="48.25390625" style="0" customWidth="1"/>
    <col min="24" max="24" width="4.00390625" style="0" hidden="1" customWidth="1"/>
    <col min="25" max="25" width="4.125" style="0" hidden="1" customWidth="1"/>
    <col min="26" max="26" width="4.625" style="0" hidden="1" customWidth="1"/>
    <col min="27" max="27" width="3.00390625" style="0" customWidth="1"/>
    <col min="28" max="32" width="3.375" style="0" customWidth="1"/>
    <col min="33" max="40" width="4.125" style="0" customWidth="1"/>
  </cols>
  <sheetData>
    <row r="1" spans="1:26" ht="15.75" customHeight="1" thickBot="1">
      <c r="A1" s="2"/>
      <c r="B1" s="6" t="s">
        <v>1</v>
      </c>
      <c r="C1" s="6" t="s">
        <v>20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  <c r="M1" s="6" t="s">
        <v>0</v>
      </c>
      <c r="N1" s="6" t="s">
        <v>30</v>
      </c>
      <c r="O1" s="2"/>
      <c r="P1" s="2"/>
      <c r="Q1" s="2"/>
      <c r="R1" s="2"/>
      <c r="S1" s="2"/>
      <c r="T1" s="2"/>
      <c r="U1" s="2"/>
      <c r="V1" s="2"/>
      <c r="W1" s="2"/>
      <c r="X1">
        <f>IF(B2="Х",1,0)</f>
        <v>0</v>
      </c>
      <c r="Y1">
        <f>IF(AND(B7=1,C7=1,D7=1,E7=2,F7=1,G7=" "),1,0)</f>
        <v>0</v>
      </c>
      <c r="Z1">
        <v>1</v>
      </c>
    </row>
    <row r="2" spans="1:26" ht="14.25" thickBot="1" thickTop="1">
      <c r="A2" s="3">
        <v>1</v>
      </c>
      <c r="B2" s="1" t="str">
        <f>'А1'!C19</f>
        <v>_ </v>
      </c>
      <c r="C2" s="1" t="str">
        <f>'А2'!$C19</f>
        <v>_ </v>
      </c>
      <c r="D2" s="1" t="str">
        <f>'А3'!$C19</f>
        <v>_ </v>
      </c>
      <c r="E2" s="1" t="str">
        <f>'А4'!$C19</f>
        <v>_ </v>
      </c>
      <c r="F2" s="1" t="str">
        <f>'А5'!$C19</f>
        <v>_ </v>
      </c>
      <c r="G2" s="1" t="str">
        <f>'А6'!$C19</f>
        <v>_ </v>
      </c>
      <c r="H2" s="1" t="str">
        <f>'А7'!$C19</f>
        <v>_ </v>
      </c>
      <c r="I2" s="1" t="str">
        <f>'А8'!$C19</f>
        <v>_ </v>
      </c>
      <c r="J2" s="1" t="str">
        <f>'А9'!$C19</f>
        <v>_ </v>
      </c>
      <c r="K2" s="1" t="str">
        <f>'А10'!$C19</f>
        <v>_ </v>
      </c>
      <c r="L2" s="1" t="str">
        <f>'А11'!$C19</f>
        <v>_ </v>
      </c>
      <c r="M2" s="1" t="str">
        <f>'А12'!$C19</f>
        <v>_ </v>
      </c>
      <c r="N2" s="1" t="str">
        <f>'А13'!$C19</f>
        <v>_ </v>
      </c>
      <c r="O2" s="2"/>
      <c r="P2" s="2"/>
      <c r="Q2" s="2"/>
      <c r="R2" s="2"/>
      <c r="S2" s="2"/>
      <c r="T2" s="2"/>
      <c r="U2" s="2"/>
      <c r="V2" s="2"/>
      <c r="W2" s="2"/>
      <c r="X2">
        <f>IF(C5="Х",1,0)</f>
        <v>0</v>
      </c>
      <c r="Y2">
        <f>IF(AND(B8=9,C8=" "),1,0)</f>
        <v>0</v>
      </c>
      <c r="Z2">
        <v>2</v>
      </c>
    </row>
    <row r="3" spans="1:26" ht="14.25" thickBot="1" thickTop="1">
      <c r="A3" s="3">
        <v>2</v>
      </c>
      <c r="B3" s="1" t="str">
        <f>'А1'!C20</f>
        <v>_ </v>
      </c>
      <c r="C3" s="1" t="str">
        <f>'А2'!$C20</f>
        <v>_ </v>
      </c>
      <c r="D3" s="1" t="str">
        <f>'А3'!$C20</f>
        <v>_ </v>
      </c>
      <c r="E3" s="1" t="str">
        <f>'А4'!$C20</f>
        <v>_ </v>
      </c>
      <c r="F3" s="1" t="str">
        <f>'А5'!$C20</f>
        <v>_ </v>
      </c>
      <c r="G3" s="1" t="str">
        <f>'А6'!$C20</f>
        <v>_ </v>
      </c>
      <c r="H3" s="1" t="str">
        <f>'А7'!$C20</f>
        <v>_ </v>
      </c>
      <c r="I3" s="1" t="str">
        <f>'А8'!$C20</f>
        <v>_ </v>
      </c>
      <c r="J3" s="1" t="str">
        <f>'А9'!$C20</f>
        <v>_ </v>
      </c>
      <c r="K3" s="1" t="str">
        <f>'А10'!$C20</f>
        <v>_ </v>
      </c>
      <c r="L3" s="1" t="str">
        <f>'А11'!$C20</f>
        <v>_ </v>
      </c>
      <c r="M3" s="1" t="str">
        <f>'А12'!$C20</f>
        <v>_ </v>
      </c>
      <c r="N3" s="1" t="str">
        <f>'А13'!$C20</f>
        <v>_ </v>
      </c>
      <c r="O3" s="2"/>
      <c r="P3" s="2"/>
      <c r="Q3" s="2"/>
      <c r="R3" s="2"/>
      <c r="S3" s="2"/>
      <c r="T3" s="2"/>
      <c r="U3" s="2"/>
      <c r="V3" s="2"/>
      <c r="W3" s="2"/>
      <c r="X3">
        <f>IF(D3="Х",1,0)</f>
        <v>0</v>
      </c>
      <c r="Y3">
        <f>IF(AND(B9=2,C9=" "),1,0)</f>
        <v>0</v>
      </c>
      <c r="Z3">
        <v>3</v>
      </c>
    </row>
    <row r="4" spans="1:26" ht="14.25" thickBot="1" thickTop="1">
      <c r="A4" s="3">
        <v>3</v>
      </c>
      <c r="B4" s="1" t="str">
        <f>'А1'!C21</f>
        <v>_ </v>
      </c>
      <c r="C4" s="1" t="str">
        <f>'А2'!$C21</f>
        <v>_ </v>
      </c>
      <c r="D4" s="1" t="str">
        <f>'А3'!$C21</f>
        <v>_ </v>
      </c>
      <c r="E4" s="1" t="str">
        <f>'А4'!$C21</f>
        <v>_ </v>
      </c>
      <c r="F4" s="1" t="str">
        <f>'А5'!$C21</f>
        <v>_ </v>
      </c>
      <c r="G4" s="1" t="str">
        <f>'А6'!$C21</f>
        <v>_ </v>
      </c>
      <c r="H4" s="1" t="str">
        <f>'А7'!$C21</f>
        <v>_ </v>
      </c>
      <c r="I4" s="1" t="str">
        <f>'А8'!$C21</f>
        <v>_ </v>
      </c>
      <c r="J4" s="1" t="str">
        <f>'А9'!$C21</f>
        <v>_ </v>
      </c>
      <c r="K4" s="1" t="str">
        <f>'А10'!$C21</f>
        <v>_ </v>
      </c>
      <c r="L4" s="1" t="str">
        <f>'А11'!$C21</f>
        <v>_ </v>
      </c>
      <c r="M4" s="1" t="str">
        <f>'А12'!$C21</f>
        <v>_ </v>
      </c>
      <c r="N4" s="1" t="str">
        <f>'А13'!$C21</f>
        <v>_ </v>
      </c>
      <c r="O4" s="2"/>
      <c r="P4" s="2"/>
      <c r="Q4" s="2"/>
      <c r="R4" s="2"/>
      <c r="S4" s="2"/>
      <c r="T4" s="2"/>
      <c r="U4" s="2"/>
      <c r="V4" s="2"/>
      <c r="W4" s="2"/>
      <c r="X4">
        <f>IF(E3="Х",1,0)</f>
        <v>0</v>
      </c>
      <c r="Y4">
        <f>IF(AND(B10=8,C10=" "),1,0)</f>
        <v>0</v>
      </c>
      <c r="Z4">
        <v>4</v>
      </c>
    </row>
    <row r="5" spans="1:26" ht="14.25" thickBot="1" thickTop="1">
      <c r="A5" s="3">
        <v>4</v>
      </c>
      <c r="B5" s="1" t="str">
        <f>'А1'!C22</f>
        <v>_ </v>
      </c>
      <c r="C5" s="1" t="str">
        <f>'А2'!$C22</f>
        <v>_ </v>
      </c>
      <c r="D5" s="1" t="str">
        <f>'А3'!$C22</f>
        <v>_ </v>
      </c>
      <c r="E5" s="1" t="str">
        <f>'А4'!$C22</f>
        <v>_ </v>
      </c>
      <c r="F5" s="1" t="str">
        <f>'А5'!$C22</f>
        <v>_ </v>
      </c>
      <c r="G5" s="1" t="str">
        <f>'А6'!$C22</f>
        <v>_ </v>
      </c>
      <c r="H5" s="1" t="str">
        <f>'А7'!$C22</f>
        <v>_ </v>
      </c>
      <c r="I5" s="1" t="str">
        <f>'А8'!$C22</f>
        <v>_ </v>
      </c>
      <c r="J5" s="1" t="str">
        <f>'А9'!$C22</f>
        <v>_ </v>
      </c>
      <c r="K5" s="1" t="str">
        <f>'А10'!$C22</f>
        <v>_ </v>
      </c>
      <c r="L5" s="1" t="str">
        <f>'А11'!$C22</f>
        <v>_ </v>
      </c>
      <c r="M5" s="1" t="str">
        <f>'А12'!$C22</f>
        <v>_ </v>
      </c>
      <c r="N5" s="1" t="str">
        <f>'А13'!$C22</f>
        <v>_ </v>
      </c>
      <c r="O5" s="7"/>
      <c r="P5" s="7"/>
      <c r="Q5" s="7"/>
      <c r="R5" s="7"/>
      <c r="S5" s="2"/>
      <c r="T5" s="2"/>
      <c r="U5" s="2"/>
      <c r="V5" s="2"/>
      <c r="W5" s="2"/>
      <c r="X5">
        <f>IF(F2="Х",1,0)</f>
        <v>0</v>
      </c>
      <c r="Y5">
        <f>IF(AND(B11=5,C11=5,D11=" "),1,0)</f>
        <v>0</v>
      </c>
      <c r="Z5">
        <v>5</v>
      </c>
    </row>
    <row r="6" spans="1:26" ht="13.5" thickTop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2"/>
      <c r="T6" s="2"/>
      <c r="U6" s="2"/>
      <c r="V6" s="2"/>
      <c r="W6" s="2"/>
      <c r="X6">
        <f>IF(G4="Х",1,0)</f>
        <v>0</v>
      </c>
      <c r="Y6">
        <f>IF(AND(B12=3,C12=6,D12=0,E12=" "),1,0)</f>
        <v>0</v>
      </c>
      <c r="Z6">
        <v>6</v>
      </c>
    </row>
    <row r="7" spans="1:26" ht="13.5" thickBot="1">
      <c r="A7" s="9" t="s">
        <v>6</v>
      </c>
      <c r="B7" s="8" t="str">
        <f>'В1'!$B$18</f>
        <v> </v>
      </c>
      <c r="C7" s="8" t="str">
        <f>'В1'!C$18</f>
        <v> </v>
      </c>
      <c r="D7" s="8" t="str">
        <f>'В1'!D$18</f>
        <v> </v>
      </c>
      <c r="E7" s="8" t="str">
        <f>'В1'!E$18</f>
        <v> </v>
      </c>
      <c r="F7" s="8" t="str">
        <f>'В1'!F$18</f>
        <v> </v>
      </c>
      <c r="G7" s="8" t="str">
        <f>'В1'!G$18</f>
        <v> </v>
      </c>
      <c r="H7" s="8" t="str">
        <f>'В1'!H$18</f>
        <v> </v>
      </c>
      <c r="I7" s="8" t="str">
        <f>'В1'!I$18</f>
        <v> </v>
      </c>
      <c r="J7" s="8" t="str">
        <f>'В1'!J$18</f>
        <v> </v>
      </c>
      <c r="K7" s="8" t="str">
        <f>'В1'!K$18</f>
        <v> </v>
      </c>
      <c r="L7" s="8" t="str">
        <f>'В1'!L$18</f>
        <v> </v>
      </c>
      <c r="M7" s="8" t="str">
        <f>'В1'!M$18</f>
        <v> </v>
      </c>
      <c r="N7" s="8" t="str">
        <f>'В1'!N$18</f>
        <v> </v>
      </c>
      <c r="O7" s="8" t="str">
        <f>'В1'!O$18</f>
        <v> </v>
      </c>
      <c r="P7" s="8" t="str">
        <f>'В1'!P$18</f>
        <v> </v>
      </c>
      <c r="Q7" s="8" t="str">
        <f>'В1'!Q$18</f>
        <v> </v>
      </c>
      <c r="R7" s="8" t="str">
        <f>'В1'!R$18</f>
        <v> </v>
      </c>
      <c r="S7" s="2"/>
      <c r="T7" s="2"/>
      <c r="U7" s="2"/>
      <c r="V7" s="2"/>
      <c r="W7" s="2"/>
      <c r="X7">
        <f>IF(H5="Х",1,0)</f>
        <v>0</v>
      </c>
      <c r="Y7">
        <f>IF(AND(C13=" ",B13=3),1,0)</f>
        <v>0</v>
      </c>
      <c r="Z7">
        <v>7</v>
      </c>
    </row>
    <row r="8" spans="1:26" ht="14.25" thickBot="1" thickTop="1">
      <c r="A8" s="9" t="s">
        <v>7</v>
      </c>
      <c r="B8" s="8" t="str">
        <f>'В2'!B$18</f>
        <v> </v>
      </c>
      <c r="C8" s="8" t="str">
        <f>'В2'!C$18</f>
        <v> </v>
      </c>
      <c r="D8" s="8" t="str">
        <f>'В2'!D$18</f>
        <v> </v>
      </c>
      <c r="E8" s="8" t="str">
        <f>'В2'!E$18</f>
        <v> </v>
      </c>
      <c r="F8" s="8" t="str">
        <f>'В2'!F$18</f>
        <v> </v>
      </c>
      <c r="G8" s="8" t="str">
        <f>'В2'!G$18</f>
        <v> </v>
      </c>
      <c r="H8" s="8" t="str">
        <f>'В2'!H$18</f>
        <v> </v>
      </c>
      <c r="I8" s="8" t="str">
        <f>'В2'!I$18</f>
        <v> </v>
      </c>
      <c r="J8" s="8" t="str">
        <f>'В2'!J$18</f>
        <v> </v>
      </c>
      <c r="K8" s="8" t="str">
        <f>'В2'!K$18</f>
        <v> </v>
      </c>
      <c r="L8" s="8" t="str">
        <f>'В2'!L$18</f>
        <v> </v>
      </c>
      <c r="M8" s="8" t="str">
        <f>'В2'!M$18</f>
        <v> </v>
      </c>
      <c r="N8" s="8" t="str">
        <f>'В2'!N$18</f>
        <v> </v>
      </c>
      <c r="O8" s="8" t="str">
        <f>'В2'!O$18</f>
        <v> </v>
      </c>
      <c r="P8" s="8" t="str">
        <f>'В2'!P$18</f>
        <v> </v>
      </c>
      <c r="Q8" s="8" t="str">
        <f>'В2'!Q$18</f>
        <v> </v>
      </c>
      <c r="R8" s="8" t="str">
        <f>'В2'!R$18</f>
        <v> </v>
      </c>
      <c r="S8" s="2"/>
      <c r="T8" s="2"/>
      <c r="U8" s="2"/>
      <c r="V8" s="2"/>
      <c r="W8" s="2"/>
      <c r="X8">
        <f>IF(I2="Х",1,0)</f>
        <v>0</v>
      </c>
      <c r="Y8">
        <f>IF(AND(B14=8,C14=7,D14=1,E14=" "),1,0)</f>
        <v>0</v>
      </c>
      <c r="Z8">
        <v>8</v>
      </c>
    </row>
    <row r="9" spans="1:26" ht="14.25" thickBot="1" thickTop="1">
      <c r="A9" s="9" t="s">
        <v>8</v>
      </c>
      <c r="B9" s="8" t="str">
        <f>'В3'!B$18</f>
        <v> </v>
      </c>
      <c r="C9" s="8" t="str">
        <f>'В3'!C$18</f>
        <v> </v>
      </c>
      <c r="D9" s="8" t="str">
        <f>'В3'!D$18</f>
        <v> </v>
      </c>
      <c r="E9" s="8" t="str">
        <f>'В3'!E$18</f>
        <v> </v>
      </c>
      <c r="F9" s="8" t="str">
        <f>'В3'!F$18</f>
        <v> </v>
      </c>
      <c r="G9" s="8" t="str">
        <f>'В3'!G$18</f>
        <v> </v>
      </c>
      <c r="H9" s="8" t="str">
        <f>'В3'!H$18</f>
        <v> </v>
      </c>
      <c r="I9" s="8" t="str">
        <f>'В3'!I$18</f>
        <v> </v>
      </c>
      <c r="J9" s="8" t="str">
        <f>'В3'!J$18</f>
        <v> </v>
      </c>
      <c r="K9" s="8" t="str">
        <f>'В3'!K$18</f>
        <v> </v>
      </c>
      <c r="L9" s="8" t="str">
        <f>'В3'!L$18</f>
        <v> </v>
      </c>
      <c r="M9" s="8" t="str">
        <f>'В3'!M$18</f>
        <v> </v>
      </c>
      <c r="N9" s="8" t="str">
        <f>'В3'!N$18</f>
        <v> </v>
      </c>
      <c r="O9" s="8" t="str">
        <f>'В3'!O$18</f>
        <v> </v>
      </c>
      <c r="P9" s="8" t="str">
        <f>'В3'!P$18</f>
        <v> </v>
      </c>
      <c r="Q9" s="8" t="str">
        <f>'В3'!Q$18</f>
        <v> </v>
      </c>
      <c r="R9" s="8" t="str">
        <f>'В3'!R$18</f>
        <v> </v>
      </c>
      <c r="S9" s="2"/>
      <c r="T9" s="2"/>
      <c r="U9" s="2"/>
      <c r="V9" s="2"/>
      <c r="W9" s="2"/>
      <c r="X9">
        <f>IF(J3="Х",1,0)</f>
        <v>0</v>
      </c>
      <c r="Y9">
        <f>IF(AND(B15=1,C15=2,D15=" "),1,0)</f>
        <v>0</v>
      </c>
      <c r="Z9">
        <v>9</v>
      </c>
    </row>
    <row r="10" spans="1:26" ht="14.25" thickBot="1" thickTop="1">
      <c r="A10" s="9" t="s">
        <v>9</v>
      </c>
      <c r="B10" s="8" t="str">
        <f>'В4'!B$18</f>
        <v> </v>
      </c>
      <c r="C10" s="8" t="str">
        <f>'В4'!C$18</f>
        <v> </v>
      </c>
      <c r="D10" s="8" t="str">
        <f>'В4'!D$18</f>
        <v> </v>
      </c>
      <c r="E10" s="8" t="str">
        <f>'В4'!E$18</f>
        <v> </v>
      </c>
      <c r="F10" s="8" t="str">
        <f>'В4'!F$18</f>
        <v> </v>
      </c>
      <c r="G10" s="8" t="str">
        <f>'В4'!G$18</f>
        <v> </v>
      </c>
      <c r="H10" s="8" t="str">
        <f>'В4'!H$18</f>
        <v> </v>
      </c>
      <c r="I10" s="8" t="str">
        <f>'В4'!I$18</f>
        <v> </v>
      </c>
      <c r="J10" s="8" t="str">
        <f>'В4'!J$18</f>
        <v> </v>
      </c>
      <c r="K10" s="8" t="str">
        <f>'В4'!K$18</f>
        <v> </v>
      </c>
      <c r="L10" s="8" t="str">
        <f>'В4'!L$18</f>
        <v> </v>
      </c>
      <c r="M10" s="8" t="str">
        <f>'В4'!M$18</f>
        <v> </v>
      </c>
      <c r="N10" s="8" t="str">
        <f>'В4'!N$18</f>
        <v> </v>
      </c>
      <c r="O10" s="8" t="str">
        <f>'В4'!O$18</f>
        <v> </v>
      </c>
      <c r="P10" s="8" t="str">
        <f>'В4'!P$18</f>
        <v> </v>
      </c>
      <c r="Q10" s="8" t="str">
        <f>'В4'!Q$18</f>
        <v> </v>
      </c>
      <c r="R10" s="8" t="str">
        <f>'В4'!R$18</f>
        <v> </v>
      </c>
      <c r="S10" s="2"/>
      <c r="T10" s="2"/>
      <c r="U10" s="2"/>
      <c r="V10" s="2"/>
      <c r="W10" s="2"/>
      <c r="X10">
        <f>IF(K4="Х",1,0)</f>
        <v>0</v>
      </c>
      <c r="Y10">
        <f>IF(AND(OR(B16="А",B16="A"),C16=2,D16=1,E16=6,F16=" "),1,0)</f>
        <v>0</v>
      </c>
      <c r="Z10">
        <v>10</v>
      </c>
    </row>
    <row r="11" spans="1:26" ht="14.25" thickBot="1" thickTop="1">
      <c r="A11" s="9" t="s">
        <v>10</v>
      </c>
      <c r="B11" s="8" t="str">
        <f>'В5'!B$18</f>
        <v> </v>
      </c>
      <c r="C11" s="8" t="str">
        <f>'В5'!C$18</f>
        <v> </v>
      </c>
      <c r="D11" s="8" t="str">
        <f>'В5'!D$18</f>
        <v> </v>
      </c>
      <c r="E11" s="8" t="str">
        <f>'В5'!E$18</f>
        <v> </v>
      </c>
      <c r="F11" s="8" t="str">
        <f>'В5'!F$18</f>
        <v> </v>
      </c>
      <c r="G11" s="8" t="str">
        <f>'В5'!G$18</f>
        <v> </v>
      </c>
      <c r="H11" s="8" t="str">
        <f>'В5'!H$18</f>
        <v> </v>
      </c>
      <c r="I11" s="8" t="str">
        <f>'В5'!I$18</f>
        <v> </v>
      </c>
      <c r="J11" s="8" t="str">
        <f>'В5'!J$18</f>
        <v> </v>
      </c>
      <c r="K11" s="8" t="str">
        <f>'В5'!K$18</f>
        <v> </v>
      </c>
      <c r="L11" s="8" t="str">
        <f>'В5'!L$18</f>
        <v> </v>
      </c>
      <c r="M11" s="8" t="str">
        <f>'В5'!M$18</f>
        <v> </v>
      </c>
      <c r="N11" s="8" t="str">
        <f>'В5'!N$18</f>
        <v> </v>
      </c>
      <c r="O11" s="8" t="str">
        <f>'В5'!O$18</f>
        <v> </v>
      </c>
      <c r="P11" s="8" t="str">
        <f>'В5'!P$18</f>
        <v> </v>
      </c>
      <c r="Q11" s="8" t="str">
        <f>'В5'!Q$18</f>
        <v> </v>
      </c>
      <c r="R11" s="8" t="str">
        <f>'В5'!R$18</f>
        <v> </v>
      </c>
      <c r="S11" s="2"/>
      <c r="T11" s="2"/>
      <c r="U11" s="2"/>
      <c r="V11" s="2"/>
      <c r="W11" s="2"/>
      <c r="X11">
        <f>IF(L3="Х",1,0)</f>
        <v>0</v>
      </c>
      <c r="Y11">
        <f>IF(AND(B17="D",C17="F",D17="A",E17="B",F17=" "),1,0)</f>
        <v>0</v>
      </c>
      <c r="Z11">
        <v>11</v>
      </c>
    </row>
    <row r="12" spans="1:26" ht="14.25" thickBot="1" thickTop="1">
      <c r="A12" s="9" t="s">
        <v>11</v>
      </c>
      <c r="B12" s="8" t="str">
        <f>'В6'!B$18</f>
        <v> </v>
      </c>
      <c r="C12" s="8" t="str">
        <f>'В6'!C$18</f>
        <v> </v>
      </c>
      <c r="D12" s="8" t="str">
        <f>'В6'!D$18</f>
        <v> </v>
      </c>
      <c r="E12" s="8" t="str">
        <f>'В6'!E$18</f>
        <v> </v>
      </c>
      <c r="F12" s="8" t="str">
        <f>'В6'!F$18</f>
        <v> </v>
      </c>
      <c r="G12" s="8" t="str">
        <f>'В6'!G$18</f>
        <v> </v>
      </c>
      <c r="H12" s="8" t="str">
        <f>'В6'!H$18</f>
        <v> </v>
      </c>
      <c r="I12" s="8" t="str">
        <f>'В6'!I$18</f>
        <v> </v>
      </c>
      <c r="J12" s="8" t="str">
        <f>'В6'!J$18</f>
        <v> </v>
      </c>
      <c r="K12" s="8" t="str">
        <f>'В6'!K$18</f>
        <v> </v>
      </c>
      <c r="L12" s="8" t="str">
        <f>'В6'!L$18</f>
        <v> </v>
      </c>
      <c r="M12" s="8" t="str">
        <f>'В6'!M$18</f>
        <v> </v>
      </c>
      <c r="N12" s="8" t="str">
        <f>'В6'!N$18</f>
        <v> </v>
      </c>
      <c r="O12" s="8" t="str">
        <f>'В6'!O$18</f>
        <v> </v>
      </c>
      <c r="P12" s="8" t="str">
        <f>'В6'!P$18</f>
        <v> </v>
      </c>
      <c r="Q12" s="8" t="str">
        <f>'В6'!Q$18</f>
        <v> </v>
      </c>
      <c r="R12" s="8" t="str">
        <f>'В6'!R$18</f>
        <v> </v>
      </c>
      <c r="S12" s="2"/>
      <c r="T12" s="2"/>
      <c r="U12" s="2"/>
      <c r="V12" s="2"/>
      <c r="W12" s="2"/>
      <c r="X12">
        <f>IF(M3="Х",1,0)</f>
        <v>0</v>
      </c>
      <c r="Y12">
        <f>IF(AND(B18=1,C18=5,D18=0,E18=0,F18=" "),1,0)</f>
        <v>0</v>
      </c>
      <c r="Z12">
        <v>12</v>
      </c>
    </row>
    <row r="13" spans="1:26" ht="14.25" thickBot="1" thickTop="1">
      <c r="A13" s="9" t="s">
        <v>32</v>
      </c>
      <c r="B13" s="8" t="str">
        <f>'В7'!B$18</f>
        <v> </v>
      </c>
      <c r="C13" s="8" t="str">
        <f>'В7'!C$18</f>
        <v> </v>
      </c>
      <c r="D13" s="8" t="str">
        <f>'В7'!D$18</f>
        <v> </v>
      </c>
      <c r="E13" s="8" t="str">
        <f>'В7'!E$18</f>
        <v> </v>
      </c>
      <c r="F13" s="8" t="str">
        <f>'В7'!F$18</f>
        <v> </v>
      </c>
      <c r="G13" s="8" t="str">
        <f>'В7'!G$18</f>
        <v> </v>
      </c>
      <c r="H13" s="8" t="str">
        <f>'В7'!H$18</f>
        <v> </v>
      </c>
      <c r="I13" s="8" t="str">
        <f>'В7'!I$18</f>
        <v> </v>
      </c>
      <c r="J13" s="8" t="str">
        <f>'В7'!J$18</f>
        <v> </v>
      </c>
      <c r="K13" s="8" t="str">
        <f>'В7'!K$18</f>
        <v> </v>
      </c>
      <c r="L13" s="8" t="str">
        <f>'В7'!L$18</f>
        <v> </v>
      </c>
      <c r="M13" s="8" t="str">
        <f>'В7'!M$18</f>
        <v> </v>
      </c>
      <c r="N13" s="8" t="str">
        <f>'В7'!N$18</f>
        <v> </v>
      </c>
      <c r="O13" s="8" t="str">
        <f>'В7'!O$18</f>
        <v> </v>
      </c>
      <c r="P13" s="8" t="str">
        <f>'В7'!P$18</f>
        <v> </v>
      </c>
      <c r="Q13" s="8" t="str">
        <f>'В7'!Q$18</f>
        <v> </v>
      </c>
      <c r="R13" s="8" t="str">
        <f>'В7'!R$18</f>
        <v> </v>
      </c>
      <c r="S13" s="2"/>
      <c r="T13" s="2"/>
      <c r="U13" s="2"/>
      <c r="V13" s="2"/>
      <c r="W13" s="2"/>
      <c r="X13">
        <f>IF(N4="Х",1,0)</f>
        <v>0</v>
      </c>
      <c r="Y13">
        <f>IF(AND(B19=3,C19=6,D19=" "),1,0)</f>
        <v>0</v>
      </c>
      <c r="Z13">
        <v>13</v>
      </c>
    </row>
    <row r="14" spans="1:26" ht="14.25" thickBot="1" thickTop="1">
      <c r="A14" s="9" t="s">
        <v>13</v>
      </c>
      <c r="B14" s="8" t="str">
        <f>'В8'!B$18</f>
        <v> </v>
      </c>
      <c r="C14" s="8" t="str">
        <f>'В8'!C$18</f>
        <v> </v>
      </c>
      <c r="D14" s="8" t="str">
        <f>'В8'!D$18</f>
        <v> </v>
      </c>
      <c r="E14" s="8" t="str">
        <f>'В8'!E$18</f>
        <v> </v>
      </c>
      <c r="F14" s="8" t="str">
        <f>'В8'!F$18</f>
        <v> </v>
      </c>
      <c r="G14" s="8" t="str">
        <f>'В8'!G$18</f>
        <v> </v>
      </c>
      <c r="H14" s="8" t="str">
        <f>'В8'!H$18</f>
        <v> </v>
      </c>
      <c r="I14" s="8" t="str">
        <f>'В8'!I$18</f>
        <v> </v>
      </c>
      <c r="J14" s="8" t="str">
        <f>'В8'!J$18</f>
        <v> </v>
      </c>
      <c r="K14" s="8" t="str">
        <f>'В8'!K$18</f>
        <v> </v>
      </c>
      <c r="L14" s="8" t="str">
        <f>'В8'!L$18</f>
        <v> </v>
      </c>
      <c r="M14" s="8" t="str">
        <f>'В8'!M$18</f>
        <v> </v>
      </c>
      <c r="N14" s="8" t="str">
        <f>'В8'!N$18</f>
        <v> </v>
      </c>
      <c r="O14" s="8" t="str">
        <f>'В8'!O$18</f>
        <v> </v>
      </c>
      <c r="P14" s="8" t="str">
        <f>'В8'!P$18</f>
        <v> </v>
      </c>
      <c r="Q14" s="8" t="str">
        <f>'В8'!Q$18</f>
        <v> </v>
      </c>
      <c r="R14" s="8" t="str">
        <f>'В8'!R$18</f>
        <v> </v>
      </c>
      <c r="S14" s="2"/>
      <c r="T14" s="2"/>
      <c r="U14" s="2"/>
      <c r="V14" s="2"/>
      <c r="W14" s="2"/>
      <c r="X14" s="14">
        <f>SUM(X1:X13)</f>
        <v>0</v>
      </c>
      <c r="Y14">
        <f>IF(AND(B20=1,C20=" "),1,0)</f>
        <v>0</v>
      </c>
      <c r="Z14">
        <v>14</v>
      </c>
    </row>
    <row r="15" spans="1:26" ht="14.25" thickBot="1" thickTop="1">
      <c r="A15" s="9" t="s">
        <v>14</v>
      </c>
      <c r="B15" s="8" t="str">
        <f>'В9'!B$18</f>
        <v> </v>
      </c>
      <c r="C15" s="8" t="str">
        <f>'В9'!C$18</f>
        <v> </v>
      </c>
      <c r="D15" s="8" t="str">
        <f>'В9'!D$18</f>
        <v> </v>
      </c>
      <c r="E15" s="8" t="str">
        <f>'В9'!E$18</f>
        <v> </v>
      </c>
      <c r="F15" s="8" t="str">
        <f>'В9'!F$18</f>
        <v> </v>
      </c>
      <c r="G15" s="8" t="str">
        <f>'В9'!G$18</f>
        <v> </v>
      </c>
      <c r="H15" s="8" t="str">
        <f>'В9'!H$18</f>
        <v> </v>
      </c>
      <c r="I15" s="8" t="str">
        <f>'В9'!I$18</f>
        <v> </v>
      </c>
      <c r="J15" s="8" t="str">
        <f>'В9'!J$18</f>
        <v> </v>
      </c>
      <c r="K15" s="8" t="str">
        <f>'В9'!K$18</f>
        <v> </v>
      </c>
      <c r="L15" s="8" t="str">
        <f>'В9'!L$18</f>
        <v> </v>
      </c>
      <c r="M15" s="8" t="str">
        <f>'В9'!M$18</f>
        <v> </v>
      </c>
      <c r="N15" s="8" t="str">
        <f>'В9'!N$18</f>
        <v> </v>
      </c>
      <c r="O15" s="8" t="str">
        <f>'В9'!O$18</f>
        <v> </v>
      </c>
      <c r="P15" s="8" t="str">
        <f>'В9'!P$18</f>
        <v> </v>
      </c>
      <c r="Q15" s="8" t="str">
        <f>'В9'!Q$18</f>
        <v> </v>
      </c>
      <c r="R15" s="8" t="str">
        <f>'В9'!R$18</f>
        <v> </v>
      </c>
      <c r="S15" s="2"/>
      <c r="T15" s="2"/>
      <c r="U15" s="2"/>
      <c r="V15" s="2"/>
      <c r="W15" s="2"/>
      <c r="Y15">
        <f>IF(AND(B21=1,C21=1,D21=" "),1,0)</f>
        <v>0</v>
      </c>
      <c r="Z15">
        <v>15</v>
      </c>
    </row>
    <row r="16" spans="1:25" ht="14.25" thickBot="1" thickTop="1">
      <c r="A16" s="9" t="s">
        <v>15</v>
      </c>
      <c r="B16" s="8" t="str">
        <f>'В10'!B$18</f>
        <v> </v>
      </c>
      <c r="C16" s="8" t="str">
        <f>'В10'!C$18</f>
        <v> </v>
      </c>
      <c r="D16" s="8" t="str">
        <f>'В10'!D$18</f>
        <v> </v>
      </c>
      <c r="E16" s="8" t="str">
        <f>'В10'!E$18</f>
        <v> </v>
      </c>
      <c r="F16" s="8" t="str">
        <f>'В10'!F$18</f>
        <v> </v>
      </c>
      <c r="G16" s="8" t="str">
        <f>'В10'!G$18</f>
        <v> </v>
      </c>
      <c r="H16" s="8" t="str">
        <f>'В10'!H$18</f>
        <v> </v>
      </c>
      <c r="I16" s="8" t="str">
        <f>'В10'!I$18</f>
        <v> </v>
      </c>
      <c r="J16" s="8" t="str">
        <f>'В10'!J$18</f>
        <v> </v>
      </c>
      <c r="K16" s="8" t="str">
        <f>'В10'!K$18</f>
        <v> </v>
      </c>
      <c r="L16" s="8" t="str">
        <f>'В10'!L$18</f>
        <v> </v>
      </c>
      <c r="M16" s="8" t="str">
        <f>'В10'!M$18</f>
        <v> </v>
      </c>
      <c r="N16" s="8" t="str">
        <f>'В10'!N$18</f>
        <v> </v>
      </c>
      <c r="O16" s="8" t="str">
        <f>'В10'!O$18</f>
        <v> </v>
      </c>
      <c r="P16" s="8" t="str">
        <f>'В10'!P$18</f>
        <v> </v>
      </c>
      <c r="Q16" s="8" t="str">
        <f>'В10'!Q$18</f>
        <v> </v>
      </c>
      <c r="R16" s="8" t="str">
        <f>'В10'!R$18</f>
        <v> </v>
      </c>
      <c r="S16" s="2"/>
      <c r="T16" s="2"/>
      <c r="U16" s="2"/>
      <c r="V16" s="2"/>
      <c r="W16" s="2"/>
      <c r="X16" s="15">
        <f>X14+Y16</f>
        <v>0</v>
      </c>
      <c r="Y16" s="14">
        <f>SUM(Y1:Y15)</f>
        <v>0</v>
      </c>
    </row>
    <row r="17" spans="1:23" ht="14.25" thickBot="1" thickTop="1">
      <c r="A17" s="9" t="s">
        <v>16</v>
      </c>
      <c r="B17" s="8" t="str">
        <f>'В11'!B$18</f>
        <v> </v>
      </c>
      <c r="C17" s="8" t="str">
        <f>'В11'!C$18</f>
        <v> </v>
      </c>
      <c r="D17" s="8" t="str">
        <f>'В11'!D$18</f>
        <v> </v>
      </c>
      <c r="E17" s="8" t="str">
        <f>'В11'!E$18</f>
        <v> </v>
      </c>
      <c r="F17" s="8" t="str">
        <f>'В11'!F$18</f>
        <v> </v>
      </c>
      <c r="G17" s="8" t="str">
        <f>'В11'!G$18</f>
        <v> </v>
      </c>
      <c r="H17" s="8" t="str">
        <f>'В11'!H$18</f>
        <v> </v>
      </c>
      <c r="I17" s="8" t="str">
        <f>'В11'!I$18</f>
        <v> </v>
      </c>
      <c r="J17" s="8" t="str">
        <f>'В11'!J$18</f>
        <v> </v>
      </c>
      <c r="K17" s="8" t="str">
        <f>'В11'!K$18</f>
        <v> </v>
      </c>
      <c r="L17" s="8" t="str">
        <f>'В11'!L$18</f>
        <v> </v>
      </c>
      <c r="M17" s="8" t="str">
        <f>'В11'!M$18</f>
        <v> </v>
      </c>
      <c r="N17" s="8" t="str">
        <f>'В11'!N$18</f>
        <v> </v>
      </c>
      <c r="O17" s="8" t="str">
        <f>'В11'!O$18</f>
        <v> </v>
      </c>
      <c r="P17" s="8" t="str">
        <f>'В11'!P$18</f>
        <v> </v>
      </c>
      <c r="Q17" s="8" t="str">
        <f>'В11'!Q$18</f>
        <v> </v>
      </c>
      <c r="R17" s="8" t="str">
        <f>'В11'!R$18</f>
        <v> </v>
      </c>
      <c r="S17" s="2"/>
      <c r="T17" s="2"/>
      <c r="U17" s="2"/>
      <c r="V17" s="2"/>
      <c r="W17" s="2"/>
    </row>
    <row r="18" spans="1:23" ht="14.25" thickBot="1" thickTop="1">
      <c r="A18" s="9" t="s">
        <v>17</v>
      </c>
      <c r="B18" s="8" t="str">
        <f>'В12'!B$18</f>
        <v> </v>
      </c>
      <c r="C18" s="8" t="str">
        <f>'В12'!C$18</f>
        <v> </v>
      </c>
      <c r="D18" s="8" t="str">
        <f>'В12'!D$18</f>
        <v> </v>
      </c>
      <c r="E18" s="8" t="str">
        <f>'В12'!E$18</f>
        <v> </v>
      </c>
      <c r="F18" s="8" t="str">
        <f>'В12'!F$18</f>
        <v> </v>
      </c>
      <c r="G18" s="8" t="str">
        <f>'В12'!G$18</f>
        <v> </v>
      </c>
      <c r="H18" s="8" t="str">
        <f>'В12'!H$18</f>
        <v> </v>
      </c>
      <c r="I18" s="8" t="str">
        <f>'В12'!I$18</f>
        <v> </v>
      </c>
      <c r="J18" s="8" t="str">
        <f>'В12'!J$18</f>
        <v> </v>
      </c>
      <c r="K18" s="8" t="str">
        <f>'В12'!K$18</f>
        <v> </v>
      </c>
      <c r="L18" s="8" t="str">
        <f>'В12'!L$18</f>
        <v> </v>
      </c>
      <c r="M18" s="8" t="str">
        <f>'В12'!M$18</f>
        <v> </v>
      </c>
      <c r="N18" s="8" t="str">
        <f>'В12'!N$18</f>
        <v> </v>
      </c>
      <c r="O18" s="8" t="str">
        <f>'В12'!O$18</f>
        <v> </v>
      </c>
      <c r="P18" s="8" t="str">
        <f>'В12'!P$18</f>
        <v> </v>
      </c>
      <c r="Q18" s="8" t="str">
        <f>'В12'!Q$18</f>
        <v> </v>
      </c>
      <c r="R18" s="8" t="str">
        <f>'В12'!R$18</f>
        <v> </v>
      </c>
      <c r="S18" s="2"/>
      <c r="T18" s="2"/>
      <c r="U18" s="2"/>
      <c r="V18" s="2"/>
      <c r="W18" s="2"/>
    </row>
    <row r="19" spans="1:23" ht="14.25" thickBot="1" thickTop="1">
      <c r="A19" s="9" t="s">
        <v>18</v>
      </c>
      <c r="B19" s="8" t="str">
        <f>'В13'!B$18</f>
        <v>  </v>
      </c>
      <c r="C19" s="8" t="str">
        <f>'В13'!C$18</f>
        <v> </v>
      </c>
      <c r="D19" s="8" t="str">
        <f>'В13'!D$18</f>
        <v> </v>
      </c>
      <c r="E19" s="8" t="str">
        <f>'В13'!E$18</f>
        <v> </v>
      </c>
      <c r="F19" s="8" t="str">
        <f>'В13'!F$18</f>
        <v> </v>
      </c>
      <c r="G19" s="8" t="str">
        <f>'В13'!G$18</f>
        <v> </v>
      </c>
      <c r="H19" s="8" t="str">
        <f>'В13'!H$18</f>
        <v> </v>
      </c>
      <c r="I19" s="8" t="str">
        <f>'В13'!I$18</f>
        <v> </v>
      </c>
      <c r="J19" s="8" t="str">
        <f>'В13'!J$18</f>
        <v> </v>
      </c>
      <c r="K19" s="8" t="str">
        <f>'В13'!K$18</f>
        <v> </v>
      </c>
      <c r="L19" s="8" t="str">
        <f>'В13'!L$18</f>
        <v> </v>
      </c>
      <c r="M19" s="8" t="str">
        <f>'В13'!M$18</f>
        <v> </v>
      </c>
      <c r="N19" s="8" t="str">
        <f>'В13'!N$18</f>
        <v> </v>
      </c>
      <c r="O19" s="8" t="str">
        <f>'В13'!O$18</f>
        <v> </v>
      </c>
      <c r="P19" s="8" t="str">
        <f>'В13'!P$18</f>
        <v> </v>
      </c>
      <c r="Q19" s="8" t="str">
        <f>'В13'!Q$18</f>
        <v> </v>
      </c>
      <c r="R19" s="8" t="str">
        <f>'В13'!R$18</f>
        <v> </v>
      </c>
      <c r="S19" s="2"/>
      <c r="T19" s="2"/>
      <c r="U19" s="2"/>
      <c r="V19" s="2"/>
      <c r="W19" s="2"/>
    </row>
    <row r="20" spans="1:23" ht="14.25" thickBot="1" thickTop="1">
      <c r="A20" s="9" t="s">
        <v>19</v>
      </c>
      <c r="B20" s="8" t="str">
        <f>'В14'!B$18</f>
        <v> </v>
      </c>
      <c r="C20" s="8" t="str">
        <f>'В14'!C$18</f>
        <v> </v>
      </c>
      <c r="D20" s="8" t="str">
        <f>'В14'!D$18</f>
        <v> </v>
      </c>
      <c r="E20" s="8" t="str">
        <f>'В14'!E$18</f>
        <v> </v>
      </c>
      <c r="F20" s="8" t="str">
        <f>'В14'!F$18</f>
        <v> </v>
      </c>
      <c r="G20" s="8" t="str">
        <f>'В14'!G$18</f>
        <v> </v>
      </c>
      <c r="H20" s="8" t="str">
        <f>'В14'!H$18</f>
        <v> </v>
      </c>
      <c r="I20" s="8" t="str">
        <f>'В14'!I$18</f>
        <v> </v>
      </c>
      <c r="J20" s="8" t="str">
        <f>'В14'!J$18</f>
        <v> </v>
      </c>
      <c r="K20" s="8" t="str">
        <f>'В14'!K$18</f>
        <v> </v>
      </c>
      <c r="L20" s="8" t="str">
        <f>'В14'!L$18</f>
        <v> </v>
      </c>
      <c r="M20" s="8" t="str">
        <f>'В14'!M$18</f>
        <v> </v>
      </c>
      <c r="N20" s="8" t="str">
        <f>'В14'!N$18</f>
        <v> </v>
      </c>
      <c r="O20" s="8" t="str">
        <f>'В14'!O$18</f>
        <v> </v>
      </c>
      <c r="P20" s="8" t="str">
        <f>'В14'!P$18</f>
        <v> </v>
      </c>
      <c r="Q20" s="8" t="str">
        <f>'В14'!Q$18</f>
        <v> </v>
      </c>
      <c r="R20" s="8" t="str">
        <f>'В14'!R$18</f>
        <v> </v>
      </c>
      <c r="S20" s="2"/>
      <c r="T20" s="2"/>
      <c r="U20" s="2"/>
      <c r="V20" s="2"/>
      <c r="W20" s="2"/>
    </row>
    <row r="21" spans="1:23" ht="14.25" thickBot="1" thickTop="1">
      <c r="A21" s="9" t="s">
        <v>4</v>
      </c>
      <c r="B21" s="8" t="str">
        <f>'В15'!B$18</f>
        <v> </v>
      </c>
      <c r="C21" s="8" t="str">
        <f>'В15'!C$18</f>
        <v> </v>
      </c>
      <c r="D21" s="8" t="str">
        <f>'В15'!D$18</f>
        <v> </v>
      </c>
      <c r="E21" s="8" t="str">
        <f>'В15'!E$18</f>
        <v> </v>
      </c>
      <c r="F21" s="8" t="str">
        <f>'В15'!F$18</f>
        <v> </v>
      </c>
      <c r="G21" s="8" t="str">
        <f>'В15'!G$18</f>
        <v> </v>
      </c>
      <c r="H21" s="8" t="str">
        <f>'В15'!H$18</f>
        <v> </v>
      </c>
      <c r="I21" s="8" t="str">
        <f>'В15'!I$18</f>
        <v> </v>
      </c>
      <c r="J21" s="8" t="str">
        <f>'В15'!J$18</f>
        <v> </v>
      </c>
      <c r="K21" s="8" t="str">
        <f>'В15'!K$18</f>
        <v> </v>
      </c>
      <c r="L21" s="8" t="str">
        <f>'В15'!L$18</f>
        <v> </v>
      </c>
      <c r="M21" s="8" t="str">
        <f>'В15'!M$18</f>
        <v> </v>
      </c>
      <c r="N21" s="8" t="str">
        <f>'В15'!N$18</f>
        <v> </v>
      </c>
      <c r="O21" s="8" t="str">
        <f>'В15'!O$18</f>
        <v> </v>
      </c>
      <c r="P21" s="8" t="str">
        <f>'В15'!P$18</f>
        <v> </v>
      </c>
      <c r="Q21" s="8" t="str">
        <f>'В15'!Q$18</f>
        <v> </v>
      </c>
      <c r="R21" s="8" t="str">
        <f>'В15'!R$18</f>
        <v> </v>
      </c>
      <c r="S21" s="2"/>
      <c r="T21" s="2"/>
      <c r="U21" s="2"/>
      <c r="V21" s="2"/>
      <c r="W21" s="2"/>
    </row>
    <row r="22" spans="1:23" ht="7.5" customHeight="1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>
      <c r="A24" s="2"/>
      <c r="B24" s="2"/>
      <c r="C24" s="46" t="s">
        <v>35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>
        <f>X16</f>
        <v>0</v>
      </c>
      <c r="P24" s="47"/>
      <c r="Q24" s="16" t="s">
        <v>36</v>
      </c>
      <c r="R24" s="16"/>
      <c r="S24" s="2"/>
      <c r="T24" s="2"/>
      <c r="U24" s="2"/>
      <c r="V24" s="2"/>
      <c r="W24" s="2"/>
    </row>
    <row r="25" spans="1:23" ht="15.75">
      <c r="A25" s="2"/>
      <c r="B25" s="2"/>
      <c r="C25" s="2"/>
      <c r="D25" s="2"/>
      <c r="E25" s="2"/>
      <c r="F25" s="16" t="s">
        <v>39</v>
      </c>
      <c r="G25" s="2"/>
      <c r="H25" s="2"/>
      <c r="I25" s="2"/>
      <c r="J25" s="47">
        <f>IF(X16&lt;9,X16*5,"")</f>
        <v>0</v>
      </c>
      <c r="K25" s="47"/>
      <c r="L25" s="16">
        <f>IF(X16=9,42,IF(X16=10,44,IF(X16=11,45,IF(X16=12,47,IF(X16=13,49,IF(X16=14,50,IF(X16=15,52,IF(X16=16,52,""))))))))</f>
      </c>
      <c r="M25" s="16">
        <f>IF(X16=17,55,IF(X16=18,57,IF(X16=19,58,IF(X16=20,60,IF(X16=21,62,IF(X16=22,63,IF(X16=23,65,IF(X16=24,67,""))))))))</f>
      </c>
      <c r="N25" s="16">
        <f>IF(X16=25,68,IF(X16=26,70,IF(X16=27,71,IF(X16=28,73,IF(X16=29,75,IF(X16=30,76,IF(X16=31,78,IF(X16=32,80,""))))))))</f>
      </c>
      <c r="O25" s="2"/>
      <c r="P25" s="2"/>
      <c r="Q25" s="2"/>
      <c r="R25" s="2"/>
      <c r="S25" s="2"/>
      <c r="T25" s="2"/>
      <c r="U25" s="2"/>
      <c r="V25" s="2"/>
      <c r="W25" s="2"/>
    </row>
    <row r="26" spans="1:23" ht="7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hidden="1">
      <c r="A27" s="49" t="s">
        <v>37</v>
      </c>
      <c r="B27" s="49"/>
      <c r="C27" s="48">
        <v>0</v>
      </c>
      <c r="D27" s="48">
        <v>1</v>
      </c>
      <c r="E27" s="48">
        <v>2</v>
      </c>
      <c r="F27" s="48">
        <v>3</v>
      </c>
      <c r="G27" s="48">
        <v>4</v>
      </c>
      <c r="H27" s="48">
        <v>5</v>
      </c>
      <c r="I27" s="48">
        <v>6</v>
      </c>
      <c r="J27" s="48">
        <v>7</v>
      </c>
      <c r="K27" s="48">
        <v>8</v>
      </c>
      <c r="L27" s="48">
        <v>9</v>
      </c>
      <c r="M27" s="48">
        <v>10</v>
      </c>
      <c r="N27" s="48">
        <v>11</v>
      </c>
      <c r="O27" s="48">
        <v>12</v>
      </c>
      <c r="P27" s="48">
        <v>13</v>
      </c>
      <c r="Q27" s="48">
        <v>14</v>
      </c>
      <c r="R27" s="48">
        <v>15</v>
      </c>
      <c r="S27" s="48">
        <v>16</v>
      </c>
      <c r="T27" s="48">
        <v>17</v>
      </c>
      <c r="U27" s="48">
        <v>18</v>
      </c>
      <c r="V27" s="48">
        <v>19</v>
      </c>
      <c r="W27" s="48">
        <v>20</v>
      </c>
    </row>
    <row r="28" spans="1:23" ht="12.75" hidden="1">
      <c r="A28" s="49" t="s">
        <v>38</v>
      </c>
      <c r="B28" s="49"/>
      <c r="C28" s="50">
        <v>0</v>
      </c>
      <c r="D28" s="50">
        <v>5</v>
      </c>
      <c r="E28" s="50">
        <v>10</v>
      </c>
      <c r="F28" s="50">
        <v>15</v>
      </c>
      <c r="G28" s="50">
        <v>20</v>
      </c>
      <c r="H28" s="50">
        <v>25</v>
      </c>
      <c r="I28" s="50">
        <v>30</v>
      </c>
      <c r="J28" s="50">
        <v>35</v>
      </c>
      <c r="K28" s="50">
        <v>40</v>
      </c>
      <c r="L28" s="50">
        <v>42</v>
      </c>
      <c r="M28" s="50">
        <v>44</v>
      </c>
      <c r="N28" s="50">
        <v>45</v>
      </c>
      <c r="O28" s="50">
        <v>47</v>
      </c>
      <c r="P28" s="50">
        <v>49</v>
      </c>
      <c r="Q28" s="50">
        <v>50</v>
      </c>
      <c r="R28" s="50">
        <v>52</v>
      </c>
      <c r="S28" s="50">
        <v>54</v>
      </c>
      <c r="T28" s="50">
        <v>55</v>
      </c>
      <c r="U28" s="50">
        <v>57</v>
      </c>
      <c r="V28" s="50">
        <v>58</v>
      </c>
      <c r="W28" s="50">
        <v>60</v>
      </c>
    </row>
    <row r="29" ht="12.75" hidden="1"/>
    <row r="30" spans="1:22" ht="12.75" hidden="1">
      <c r="A30" s="49" t="s">
        <v>37</v>
      </c>
      <c r="B30" s="49"/>
      <c r="C30" s="48">
        <v>21</v>
      </c>
      <c r="D30" s="48">
        <v>22</v>
      </c>
      <c r="E30" s="48">
        <v>23</v>
      </c>
      <c r="F30" s="48">
        <v>24</v>
      </c>
      <c r="G30" s="48">
        <v>25</v>
      </c>
      <c r="H30" s="48">
        <v>26</v>
      </c>
      <c r="I30" s="48">
        <v>27</v>
      </c>
      <c r="J30" s="48">
        <v>28</v>
      </c>
      <c r="K30" s="48">
        <v>29</v>
      </c>
      <c r="L30" s="48">
        <v>30</v>
      </c>
      <c r="M30" s="48">
        <v>31</v>
      </c>
      <c r="N30" s="48">
        <v>32</v>
      </c>
      <c r="O30" s="48">
        <v>33</v>
      </c>
      <c r="P30" s="48">
        <v>34</v>
      </c>
      <c r="Q30" s="48">
        <v>35</v>
      </c>
      <c r="R30" s="48">
        <v>36</v>
      </c>
      <c r="S30" s="48">
        <v>37</v>
      </c>
      <c r="T30" s="48">
        <v>38</v>
      </c>
      <c r="U30" s="48">
        <v>39</v>
      </c>
      <c r="V30" s="48">
        <v>40</v>
      </c>
    </row>
    <row r="31" spans="1:22" ht="12.75" hidden="1">
      <c r="A31" s="49" t="s">
        <v>38</v>
      </c>
      <c r="B31" s="49"/>
      <c r="C31" s="51">
        <v>62</v>
      </c>
      <c r="D31" s="50">
        <v>63</v>
      </c>
      <c r="E31" s="50">
        <v>65</v>
      </c>
      <c r="F31" s="50">
        <v>67</v>
      </c>
      <c r="G31" s="50">
        <v>68</v>
      </c>
      <c r="H31" s="50">
        <v>70</v>
      </c>
      <c r="I31" s="50">
        <v>71</v>
      </c>
      <c r="J31" s="50">
        <v>73</v>
      </c>
      <c r="K31" s="50">
        <v>75</v>
      </c>
      <c r="L31" s="50">
        <v>76</v>
      </c>
      <c r="M31" s="50">
        <v>78</v>
      </c>
      <c r="N31" s="50">
        <v>80</v>
      </c>
      <c r="O31" s="50">
        <v>81</v>
      </c>
      <c r="P31" s="50">
        <v>83</v>
      </c>
      <c r="Q31" s="50">
        <v>84</v>
      </c>
      <c r="R31" s="50">
        <v>88</v>
      </c>
      <c r="S31" s="50">
        <v>91</v>
      </c>
      <c r="T31" s="50">
        <v>94</v>
      </c>
      <c r="U31" s="50">
        <v>97</v>
      </c>
      <c r="V31" s="50">
        <v>100</v>
      </c>
    </row>
  </sheetData>
  <sheetProtection password="CE28" sheet="1" objects="1" scenarios="1" selectLockedCells="1"/>
  <mergeCells count="7">
    <mergeCell ref="A30:B30"/>
    <mergeCell ref="A31:B31"/>
    <mergeCell ref="J25:K25"/>
    <mergeCell ref="C24:N24"/>
    <mergeCell ref="O24:P24"/>
    <mergeCell ref="A27:B27"/>
    <mergeCell ref="A28:B28"/>
  </mergeCells>
  <conditionalFormatting sqref="B2 F2 I2 C5 D3:E3 J3 L3 G4 K4 M4:N4 H5">
    <cfRule type="cellIs" priority="1" dxfId="0" operator="equal" stopIfTrue="1">
      <formula>"Х"</formula>
    </cfRule>
  </conditionalFormatting>
  <conditionalFormatting sqref="B7:D7 F7 D14 B15 D16 B18 B20 B21:C21">
    <cfRule type="cellIs" priority="2" dxfId="0" operator="equal" stopIfTrue="1">
      <formula>1</formula>
    </cfRule>
  </conditionalFormatting>
  <conditionalFormatting sqref="B8">
    <cfRule type="cellIs" priority="3" dxfId="0" operator="equal" stopIfTrue="1">
      <formula>9</formula>
    </cfRule>
  </conditionalFormatting>
  <conditionalFormatting sqref="E7 B9 C15:C16">
    <cfRule type="cellIs" priority="4" dxfId="0" operator="equal" stopIfTrue="1">
      <formula>2</formula>
    </cfRule>
  </conditionalFormatting>
  <conditionalFormatting sqref="B10 B14">
    <cfRule type="cellIs" priority="5" dxfId="0" operator="equal" stopIfTrue="1">
      <formula>8</formula>
    </cfRule>
  </conditionalFormatting>
  <conditionalFormatting sqref="B11:C11 C18">
    <cfRule type="cellIs" priority="6" dxfId="0" operator="equal" stopIfTrue="1">
      <formula>5</formula>
    </cfRule>
  </conditionalFormatting>
  <conditionalFormatting sqref="B12:B13 B19">
    <cfRule type="cellIs" priority="7" dxfId="0" operator="equal" stopIfTrue="1">
      <formula>3</formula>
    </cfRule>
  </conditionalFormatting>
  <conditionalFormatting sqref="C12 E16 C19">
    <cfRule type="cellIs" priority="8" dxfId="0" operator="equal" stopIfTrue="1">
      <formula>6</formula>
    </cfRule>
  </conditionalFormatting>
  <conditionalFormatting sqref="C14">
    <cfRule type="cellIs" priority="9" dxfId="0" operator="equal" stopIfTrue="1">
      <formula>7</formula>
    </cfRule>
  </conditionalFormatting>
  <conditionalFormatting sqref="D17">
    <cfRule type="cellIs" priority="10" dxfId="0" operator="equal" stopIfTrue="1">
      <formula>"A"</formula>
    </cfRule>
  </conditionalFormatting>
  <conditionalFormatting sqref="B17">
    <cfRule type="cellIs" priority="11" dxfId="0" operator="equal" stopIfTrue="1">
      <formula>"D"</formula>
    </cfRule>
  </conditionalFormatting>
  <conditionalFormatting sqref="C17">
    <cfRule type="cellIs" priority="12" dxfId="0" operator="equal" stopIfTrue="1">
      <formula>"F"</formula>
    </cfRule>
  </conditionalFormatting>
  <conditionalFormatting sqref="E17">
    <cfRule type="cellIs" priority="13" dxfId="0" operator="equal" stopIfTrue="1">
      <formula>"B"</formula>
    </cfRule>
  </conditionalFormatting>
  <conditionalFormatting sqref="D18:E18 D12">
    <cfRule type="cellIs" priority="14" dxfId="0" operator="equal" stopIfTrue="1">
      <formula>0</formula>
    </cfRule>
  </conditionalFormatting>
  <conditionalFormatting sqref="B16">
    <cfRule type="cellIs" priority="15" dxfId="0" operator="equal" stopIfTrue="1">
      <formula>"A"</formula>
    </cfRule>
    <cfRule type="cellIs" priority="16" dxfId="0" operator="equal" stopIfTrue="1">
      <formula>"А"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22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23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1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24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25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26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">
      <selection activeCell="C19" sqref="C19"/>
    </sheetView>
  </sheetViews>
  <sheetFormatPr defaultColWidth="9.00390625" defaultRowHeight="12.75"/>
  <cols>
    <col min="3" max="3" width="3.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 t="s">
        <v>27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10">
        <v>1</v>
      </c>
      <c r="C19" s="11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10">
        <v>2</v>
      </c>
      <c r="C20" s="1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10">
        <v>3</v>
      </c>
      <c r="C21" s="11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10">
        <v>4</v>
      </c>
      <c r="C22" s="11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 t="s">
        <v>2</v>
      </c>
      <c r="C24" s="2"/>
      <c r="D24" s="2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 sheet="1" objects="1" scenarios="1" selectLockedCells="1"/>
  <dataValidations count="1">
    <dataValidation type="list" allowBlank="1" showInputMessage="1" showErrorMessage="1" sqref="C19:C22">
      <formula1>"_ ,Х,"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2013-02-04T14:06:54Z</dcterms:created>
  <dcterms:modified xsi:type="dcterms:W3CDTF">2013-02-19T15:14:31Z</dcterms:modified>
  <cp:category/>
  <cp:version/>
  <cp:contentType/>
  <cp:contentStatus/>
</cp:coreProperties>
</file>